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7" sheetId="1" r:id="rId1"/>
  </sheets>
  <definedNames>
    <definedName name="_xlnm._FilterDatabase" localSheetId="0" hidden="1">'Cuadro 17'!#REF!</definedName>
    <definedName name="_xlnm.Print_Area" localSheetId="0">'Cuadro 17'!$A$1:$H$671</definedName>
    <definedName name="_xlnm.Print_Titles" localSheetId="0">'Cuadro 17'!$1:$3</definedName>
  </definedNames>
  <calcPr calcId="152511"/>
</workbook>
</file>

<file path=xl/calcChain.xml><?xml version="1.0" encoding="utf-8"?>
<calcChain xmlns="http://schemas.openxmlformats.org/spreadsheetml/2006/main">
  <c r="H585" i="1" l="1"/>
  <c r="F585" i="1"/>
  <c r="H355" i="1"/>
  <c r="H276" i="1"/>
  <c r="F276" i="1"/>
  <c r="H305" i="1"/>
  <c r="F305" i="1"/>
  <c r="F355" i="1"/>
  <c r="C461" i="1"/>
  <c r="H13" i="1" l="1"/>
  <c r="B13" i="1"/>
  <c r="H662" i="1"/>
  <c r="G662" i="1"/>
  <c r="F662" i="1"/>
  <c r="E662" i="1"/>
  <c r="D662" i="1"/>
  <c r="C662" i="1"/>
  <c r="B662" i="1"/>
  <c r="H656" i="1"/>
  <c r="G656" i="1"/>
  <c r="F656" i="1"/>
  <c r="E656" i="1"/>
  <c r="D656" i="1"/>
  <c r="C656" i="1"/>
  <c r="B656" i="1"/>
  <c r="H650" i="1"/>
  <c r="G650" i="1"/>
  <c r="F650" i="1"/>
  <c r="E650" i="1"/>
  <c r="D650" i="1"/>
  <c r="C650" i="1"/>
  <c r="B650" i="1"/>
  <c r="H642" i="1"/>
  <c r="G642" i="1"/>
  <c r="F642" i="1"/>
  <c r="E642" i="1"/>
  <c r="D642" i="1"/>
  <c r="C642" i="1"/>
  <c r="B642" i="1"/>
  <c r="H630" i="1"/>
  <c r="G630" i="1"/>
  <c r="F630" i="1"/>
  <c r="E630" i="1"/>
  <c r="D630" i="1"/>
  <c r="C630" i="1"/>
  <c r="B630" i="1"/>
  <c r="H624" i="1"/>
  <c r="G624" i="1"/>
  <c r="F624" i="1"/>
  <c r="E624" i="1"/>
  <c r="D624" i="1"/>
  <c r="C624" i="1"/>
  <c r="B624" i="1"/>
  <c r="H607" i="1"/>
  <c r="G607" i="1"/>
  <c r="G588" i="1" s="1"/>
  <c r="F607" i="1"/>
  <c r="F588" i="1" s="1"/>
  <c r="E607" i="1"/>
  <c r="E588" i="1" s="1"/>
  <c r="D607" i="1"/>
  <c r="C607" i="1"/>
  <c r="B607" i="1"/>
  <c r="H598" i="1"/>
  <c r="G598" i="1"/>
  <c r="F598" i="1"/>
  <c r="E598" i="1"/>
  <c r="D598" i="1"/>
  <c r="C598" i="1"/>
  <c r="B598" i="1"/>
  <c r="H589" i="1"/>
  <c r="G589" i="1"/>
  <c r="F589" i="1"/>
  <c r="E589" i="1"/>
  <c r="D589" i="1"/>
  <c r="C589" i="1"/>
  <c r="B589" i="1"/>
  <c r="H580" i="1"/>
  <c r="G585" i="1"/>
  <c r="G580" i="1" s="1"/>
  <c r="F580" i="1"/>
  <c r="E585" i="1"/>
  <c r="E580" i="1" s="1"/>
  <c r="D585" i="1"/>
  <c r="D580" i="1" s="1"/>
  <c r="C585" i="1"/>
  <c r="C580" i="1" s="1"/>
  <c r="B585" i="1"/>
  <c r="B580" i="1" s="1"/>
  <c r="H581" i="1"/>
  <c r="G581" i="1"/>
  <c r="F581" i="1"/>
  <c r="E581" i="1"/>
  <c r="D581" i="1"/>
  <c r="C581" i="1"/>
  <c r="B581" i="1"/>
  <c r="H575" i="1"/>
  <c r="H574" i="1" s="1"/>
  <c r="G575" i="1"/>
  <c r="G574" i="1" s="1"/>
  <c r="F575" i="1"/>
  <c r="F574" i="1" s="1"/>
  <c r="E575" i="1"/>
  <c r="E574" i="1" s="1"/>
  <c r="D575" i="1"/>
  <c r="D574" i="1" s="1"/>
  <c r="C575" i="1"/>
  <c r="B575" i="1"/>
  <c r="C574" i="1"/>
  <c r="B574" i="1"/>
  <c r="H568" i="1"/>
  <c r="G568" i="1"/>
  <c r="F568" i="1"/>
  <c r="E568" i="1"/>
  <c r="D568" i="1"/>
  <c r="C568" i="1"/>
  <c r="B568" i="1"/>
  <c r="H555" i="1"/>
  <c r="G555" i="1"/>
  <c r="F555" i="1"/>
  <c r="E555" i="1"/>
  <c r="D555" i="1"/>
  <c r="C555" i="1"/>
  <c r="B555" i="1"/>
  <c r="H538" i="1"/>
  <c r="G538" i="1"/>
  <c r="F538" i="1"/>
  <c r="E538" i="1"/>
  <c r="D538" i="1"/>
  <c r="C538" i="1"/>
  <c r="B538" i="1"/>
  <c r="H530" i="1"/>
  <c r="G530" i="1"/>
  <c r="F530" i="1"/>
  <c r="E530" i="1"/>
  <c r="D530" i="1"/>
  <c r="C530" i="1"/>
  <c r="B530" i="1"/>
  <c r="H524" i="1"/>
  <c r="G524" i="1"/>
  <c r="F524" i="1"/>
  <c r="E524" i="1"/>
  <c r="D524" i="1"/>
  <c r="B524" i="1"/>
  <c r="H518" i="1"/>
  <c r="G518" i="1"/>
  <c r="F518" i="1"/>
  <c r="E518" i="1"/>
  <c r="D518" i="1"/>
  <c r="C518" i="1"/>
  <c r="B518" i="1"/>
  <c r="H510" i="1"/>
  <c r="G510" i="1"/>
  <c r="F510" i="1"/>
  <c r="E510" i="1"/>
  <c r="D510" i="1"/>
  <c r="C510" i="1"/>
  <c r="B510" i="1"/>
  <c r="H497" i="1"/>
  <c r="G497" i="1"/>
  <c r="F497" i="1"/>
  <c r="E497" i="1"/>
  <c r="D497" i="1"/>
  <c r="C497" i="1"/>
  <c r="B497" i="1"/>
  <c r="H489" i="1"/>
  <c r="G489" i="1"/>
  <c r="F489" i="1"/>
  <c r="E489" i="1"/>
  <c r="D489" i="1"/>
  <c r="C489" i="1"/>
  <c r="B489" i="1"/>
  <c r="H480" i="1"/>
  <c r="G480" i="1"/>
  <c r="F480" i="1"/>
  <c r="E480" i="1"/>
  <c r="D480" i="1"/>
  <c r="C480" i="1"/>
  <c r="B480" i="1"/>
  <c r="H468" i="1"/>
  <c r="G468" i="1"/>
  <c r="F468" i="1"/>
  <c r="E468" i="1"/>
  <c r="D468" i="1"/>
  <c r="C468" i="1"/>
  <c r="B468" i="1"/>
  <c r="H462" i="1"/>
  <c r="G462" i="1"/>
  <c r="F462" i="1"/>
  <c r="E462" i="1"/>
  <c r="D462" i="1"/>
  <c r="C462" i="1"/>
  <c r="B462" i="1"/>
  <c r="H453" i="1"/>
  <c r="G453" i="1"/>
  <c r="F453" i="1"/>
  <c r="E453" i="1"/>
  <c r="D453" i="1"/>
  <c r="C453" i="1"/>
  <c r="B453" i="1"/>
  <c r="H436" i="1"/>
  <c r="G436" i="1"/>
  <c r="F436" i="1"/>
  <c r="E436" i="1"/>
  <c r="D436" i="1"/>
  <c r="C436" i="1"/>
  <c r="B436" i="1"/>
  <c r="B403" i="1" s="1"/>
  <c r="H427" i="1"/>
  <c r="G427" i="1"/>
  <c r="F427" i="1"/>
  <c r="E427" i="1"/>
  <c r="D427" i="1"/>
  <c r="C427" i="1"/>
  <c r="B427" i="1"/>
  <c r="H413" i="1"/>
  <c r="G413" i="1"/>
  <c r="F413" i="1"/>
  <c r="E413" i="1"/>
  <c r="D413" i="1"/>
  <c r="C413" i="1"/>
  <c r="B413" i="1"/>
  <c r="H404" i="1"/>
  <c r="G404" i="1"/>
  <c r="F404" i="1"/>
  <c r="E404" i="1"/>
  <c r="D404" i="1"/>
  <c r="C404" i="1"/>
  <c r="B404" i="1"/>
  <c r="H398" i="1"/>
  <c r="G398" i="1"/>
  <c r="F398" i="1"/>
  <c r="E398" i="1"/>
  <c r="D398" i="1"/>
  <c r="C398" i="1"/>
  <c r="B398" i="1"/>
  <c r="H382" i="1"/>
  <c r="G382" i="1"/>
  <c r="F382" i="1"/>
  <c r="E382" i="1"/>
  <c r="D382" i="1"/>
  <c r="C382" i="1"/>
  <c r="B382" i="1"/>
  <c r="H378" i="1"/>
  <c r="G378" i="1"/>
  <c r="F378" i="1"/>
  <c r="E378" i="1"/>
  <c r="D378" i="1"/>
  <c r="C378" i="1"/>
  <c r="B378" i="1"/>
  <c r="H371" i="1"/>
  <c r="G371" i="1"/>
  <c r="F371" i="1"/>
  <c r="E371" i="1"/>
  <c r="D371" i="1"/>
  <c r="C371" i="1"/>
  <c r="B371" i="1"/>
  <c r="H363" i="1"/>
  <c r="G363" i="1"/>
  <c r="F363" i="1"/>
  <c r="E363" i="1"/>
  <c r="D363" i="1"/>
  <c r="C363" i="1"/>
  <c r="B363" i="1"/>
  <c r="H358" i="1"/>
  <c r="G358" i="1"/>
  <c r="F358" i="1"/>
  <c r="E358" i="1"/>
  <c r="D358" i="1"/>
  <c r="C358" i="1"/>
  <c r="B358" i="1"/>
  <c r="G355" i="1"/>
  <c r="E355" i="1"/>
  <c r="D355" i="1"/>
  <c r="C355" i="1"/>
  <c r="B355" i="1"/>
  <c r="H343" i="1"/>
  <c r="G343" i="1"/>
  <c r="F343" i="1"/>
  <c r="E343" i="1"/>
  <c r="D343" i="1"/>
  <c r="C343" i="1"/>
  <c r="B343" i="1"/>
  <c r="H335" i="1"/>
  <c r="G335" i="1"/>
  <c r="F335" i="1"/>
  <c r="E335" i="1"/>
  <c r="D335" i="1"/>
  <c r="C335" i="1"/>
  <c r="B335" i="1"/>
  <c r="H323" i="1"/>
  <c r="G323" i="1"/>
  <c r="F323" i="1"/>
  <c r="E323" i="1"/>
  <c r="D323" i="1"/>
  <c r="C323" i="1"/>
  <c r="B323" i="1"/>
  <c r="H318" i="1"/>
  <c r="G318" i="1"/>
  <c r="F318" i="1"/>
  <c r="E318" i="1"/>
  <c r="D318" i="1"/>
  <c r="C318" i="1"/>
  <c r="B318" i="1"/>
  <c r="H313" i="1"/>
  <c r="G313" i="1"/>
  <c r="F313" i="1"/>
  <c r="E313" i="1"/>
  <c r="D313" i="1"/>
  <c r="C313" i="1"/>
  <c r="B313" i="1"/>
  <c r="H308" i="1"/>
  <c r="G308" i="1"/>
  <c r="F308" i="1"/>
  <c r="E308" i="1"/>
  <c r="D308" i="1"/>
  <c r="C308" i="1"/>
  <c r="B308" i="1"/>
  <c r="G305" i="1"/>
  <c r="E305" i="1"/>
  <c r="D305" i="1"/>
  <c r="C305" i="1"/>
  <c r="B305" i="1"/>
  <c r="H297" i="1"/>
  <c r="G297" i="1"/>
  <c r="F297" i="1"/>
  <c r="E297" i="1"/>
  <c r="D297" i="1"/>
  <c r="C297" i="1"/>
  <c r="B297" i="1"/>
  <c r="H287" i="1"/>
  <c r="G287" i="1"/>
  <c r="F287" i="1"/>
  <c r="E287" i="1"/>
  <c r="D287" i="1"/>
  <c r="C287" i="1"/>
  <c r="B287" i="1"/>
  <c r="H279" i="1"/>
  <c r="G279" i="1"/>
  <c r="F279" i="1"/>
  <c r="E279" i="1"/>
  <c r="D279" i="1"/>
  <c r="C279" i="1"/>
  <c r="B279" i="1"/>
  <c r="H277" i="1"/>
  <c r="G277" i="1"/>
  <c r="F277" i="1"/>
  <c r="E277" i="1"/>
  <c r="D277" i="1"/>
  <c r="C277" i="1"/>
  <c r="B277" i="1"/>
  <c r="H268" i="1"/>
  <c r="G268" i="1"/>
  <c r="F268" i="1"/>
  <c r="E268" i="1"/>
  <c r="D268" i="1"/>
  <c r="C268" i="1"/>
  <c r="B268" i="1"/>
  <c r="H259" i="1"/>
  <c r="G259" i="1"/>
  <c r="F259" i="1"/>
  <c r="E259" i="1"/>
  <c r="D259" i="1"/>
  <c r="C259" i="1"/>
  <c r="B259" i="1"/>
  <c r="H248" i="1"/>
  <c r="G248" i="1"/>
  <c r="F248" i="1"/>
  <c r="E248" i="1"/>
  <c r="D248" i="1"/>
  <c r="C248" i="1"/>
  <c r="B248" i="1"/>
  <c r="H238" i="1"/>
  <c r="G238" i="1"/>
  <c r="F238" i="1"/>
  <c r="E238" i="1"/>
  <c r="D238" i="1"/>
  <c r="C238" i="1"/>
  <c r="B238" i="1"/>
  <c r="H233" i="1"/>
  <c r="G233" i="1"/>
  <c r="F233" i="1"/>
  <c r="E233" i="1"/>
  <c r="D233" i="1"/>
  <c r="C233" i="1"/>
  <c r="B233" i="1"/>
  <c r="H227" i="1"/>
  <c r="G227" i="1"/>
  <c r="F227" i="1"/>
  <c r="E227" i="1"/>
  <c r="D227" i="1"/>
  <c r="C227" i="1"/>
  <c r="B227" i="1"/>
  <c r="H220" i="1"/>
  <c r="G220" i="1"/>
  <c r="F220" i="1"/>
  <c r="E220" i="1"/>
  <c r="D220" i="1"/>
  <c r="C220" i="1"/>
  <c r="B220" i="1"/>
  <c r="H214" i="1"/>
  <c r="G214" i="1"/>
  <c r="F214" i="1"/>
  <c r="E214" i="1"/>
  <c r="D214" i="1"/>
  <c r="C214" i="1"/>
  <c r="B214" i="1"/>
  <c r="H210" i="1"/>
  <c r="G210" i="1"/>
  <c r="F210" i="1"/>
  <c r="E210" i="1"/>
  <c r="D210" i="1"/>
  <c r="C210" i="1"/>
  <c r="B210" i="1"/>
  <c r="H201" i="1"/>
  <c r="G201" i="1"/>
  <c r="F201" i="1"/>
  <c r="E201" i="1"/>
  <c r="D201" i="1"/>
  <c r="C201" i="1"/>
  <c r="B201" i="1"/>
  <c r="H189" i="1"/>
  <c r="G189" i="1"/>
  <c r="F189" i="1"/>
  <c r="E189" i="1"/>
  <c r="D189" i="1"/>
  <c r="C189" i="1"/>
  <c r="B189" i="1"/>
  <c r="H176" i="1"/>
  <c r="G176" i="1"/>
  <c r="F176" i="1"/>
  <c r="E176" i="1"/>
  <c r="D176" i="1"/>
  <c r="C176" i="1"/>
  <c r="B176" i="1"/>
  <c r="H172" i="1"/>
  <c r="G172" i="1"/>
  <c r="F172" i="1"/>
  <c r="E172" i="1"/>
  <c r="D172" i="1"/>
  <c r="C172" i="1"/>
  <c r="B172" i="1"/>
  <c r="H164" i="1"/>
  <c r="G164" i="1"/>
  <c r="F164" i="1"/>
  <c r="E164" i="1"/>
  <c r="D164" i="1"/>
  <c r="C164" i="1"/>
  <c r="B164" i="1"/>
  <c r="H157" i="1"/>
  <c r="G157" i="1"/>
  <c r="F157" i="1"/>
  <c r="E157" i="1"/>
  <c r="D157" i="1"/>
  <c r="C157" i="1"/>
  <c r="B157" i="1"/>
  <c r="H149" i="1"/>
  <c r="G149" i="1"/>
  <c r="F149" i="1"/>
  <c r="E149" i="1"/>
  <c r="D149" i="1"/>
  <c r="C149" i="1"/>
  <c r="B149" i="1"/>
  <c r="H144" i="1"/>
  <c r="G144" i="1"/>
  <c r="F144" i="1"/>
  <c r="E144" i="1"/>
  <c r="D144" i="1"/>
  <c r="C144" i="1"/>
  <c r="B144" i="1"/>
  <c r="H137" i="1"/>
  <c r="G137" i="1"/>
  <c r="F137" i="1"/>
  <c r="E137" i="1"/>
  <c r="D137" i="1"/>
  <c r="C137" i="1"/>
  <c r="B137" i="1"/>
  <c r="H131" i="1"/>
  <c r="G131" i="1"/>
  <c r="F131" i="1"/>
  <c r="E131" i="1"/>
  <c r="D131" i="1"/>
  <c r="C131" i="1"/>
  <c r="B131" i="1"/>
  <c r="H125" i="1"/>
  <c r="G125" i="1"/>
  <c r="F125" i="1"/>
  <c r="E125" i="1"/>
  <c r="D125" i="1"/>
  <c r="C125" i="1"/>
  <c r="B125" i="1"/>
  <c r="H118" i="1"/>
  <c r="G118" i="1"/>
  <c r="F118" i="1"/>
  <c r="E118" i="1"/>
  <c r="D118" i="1"/>
  <c r="C118" i="1"/>
  <c r="B118" i="1"/>
  <c r="H104" i="1"/>
  <c r="G104" i="1"/>
  <c r="F104" i="1"/>
  <c r="E104" i="1"/>
  <c r="D104" i="1"/>
  <c r="C104" i="1"/>
  <c r="B104" i="1"/>
  <c r="H86" i="1"/>
  <c r="G86" i="1"/>
  <c r="F86" i="1"/>
  <c r="E86" i="1"/>
  <c r="D86" i="1"/>
  <c r="C86" i="1"/>
  <c r="B86" i="1"/>
  <c r="H80" i="1"/>
  <c r="G80" i="1"/>
  <c r="F80" i="1"/>
  <c r="E80" i="1"/>
  <c r="D80" i="1"/>
  <c r="C80" i="1"/>
  <c r="B80" i="1"/>
  <c r="H74" i="1"/>
  <c r="G74" i="1"/>
  <c r="F74" i="1"/>
  <c r="E74" i="1"/>
  <c r="D74" i="1"/>
  <c r="C74" i="1"/>
  <c r="B74" i="1"/>
  <c r="H66" i="1"/>
  <c r="G66" i="1"/>
  <c r="F66" i="1"/>
  <c r="E66" i="1"/>
  <c r="D66" i="1"/>
  <c r="C66" i="1"/>
  <c r="B66" i="1"/>
  <c r="H55" i="1"/>
  <c r="G55" i="1"/>
  <c r="F55" i="1"/>
  <c r="E55" i="1"/>
  <c r="D55" i="1"/>
  <c r="C55" i="1"/>
  <c r="B55" i="1"/>
  <c r="H51" i="1"/>
  <c r="G51" i="1"/>
  <c r="F51" i="1"/>
  <c r="E51" i="1"/>
  <c r="D51" i="1"/>
  <c r="C51" i="1"/>
  <c r="B51" i="1"/>
  <c r="H39" i="1"/>
  <c r="G39" i="1"/>
  <c r="F39" i="1"/>
  <c r="E39" i="1"/>
  <c r="D39" i="1"/>
  <c r="C39" i="1"/>
  <c r="B39" i="1"/>
  <c r="H32" i="1"/>
  <c r="G32" i="1"/>
  <c r="F32" i="1"/>
  <c r="E32" i="1"/>
  <c r="D32" i="1"/>
  <c r="C32" i="1"/>
  <c r="B32" i="1"/>
  <c r="G13" i="1"/>
  <c r="F13" i="1"/>
  <c r="E13" i="1"/>
  <c r="D13" i="1"/>
  <c r="C13" i="1"/>
  <c r="H6" i="1"/>
  <c r="G6" i="1"/>
  <c r="F6" i="1"/>
  <c r="E6" i="1"/>
  <c r="D6" i="1"/>
  <c r="C6" i="1"/>
  <c r="B6" i="1"/>
  <c r="H5" i="1" l="1"/>
  <c r="G370" i="1"/>
  <c r="H370" i="1"/>
  <c r="D276" i="1"/>
  <c r="B588" i="1"/>
  <c r="F148" i="1"/>
  <c r="E276" i="1"/>
  <c r="F370" i="1"/>
  <c r="H247" i="1"/>
  <c r="G247" i="1"/>
  <c r="C276" i="1"/>
  <c r="B370" i="1"/>
  <c r="G461" i="1"/>
  <c r="E148" i="1"/>
  <c r="F461" i="1"/>
  <c r="G5" i="1"/>
  <c r="C370" i="1"/>
  <c r="F317" i="1"/>
  <c r="F103" i="1"/>
  <c r="D317" i="1"/>
  <c r="D461" i="1"/>
  <c r="C103" i="1"/>
  <c r="E317" i="1"/>
  <c r="B317" i="1"/>
  <c r="D50" i="1"/>
  <c r="H461" i="1"/>
  <c r="F50" i="1"/>
  <c r="B461" i="1"/>
  <c r="C50" i="1"/>
  <c r="D403" i="1"/>
  <c r="E461" i="1"/>
  <c r="G103" i="1"/>
  <c r="H317" i="1"/>
  <c r="B50" i="1"/>
  <c r="H148" i="1"/>
  <c r="E103" i="1"/>
  <c r="E50" i="1"/>
  <c r="G50" i="1"/>
  <c r="B276" i="1"/>
  <c r="E403" i="1"/>
  <c r="B5" i="1"/>
  <c r="C247" i="1"/>
  <c r="F403" i="1"/>
  <c r="G148" i="1"/>
  <c r="H588" i="1"/>
  <c r="D103" i="1"/>
  <c r="G317" i="1"/>
  <c r="C403" i="1"/>
  <c r="C5" i="1"/>
  <c r="D247" i="1"/>
  <c r="G403" i="1"/>
  <c r="H103" i="1"/>
  <c r="B103" i="1"/>
  <c r="C317" i="1"/>
  <c r="G276" i="1"/>
  <c r="B247" i="1"/>
  <c r="D5" i="1"/>
  <c r="B148" i="1"/>
  <c r="E247" i="1"/>
  <c r="H403" i="1"/>
  <c r="H50" i="1"/>
  <c r="E5" i="1"/>
  <c r="C148" i="1"/>
  <c r="F247" i="1"/>
  <c r="D370" i="1"/>
  <c r="C588" i="1"/>
  <c r="F5" i="1"/>
  <c r="D148" i="1"/>
  <c r="E370" i="1"/>
  <c r="D588" i="1"/>
  <c r="F4" i="1" l="1"/>
  <c r="D4" i="1"/>
  <c r="H4" i="1"/>
  <c r="C4" i="1"/>
  <c r="G4" i="1"/>
  <c r="B4" i="1"/>
  <c r="E4" i="1"/>
</calcChain>
</file>

<file path=xl/sharedStrings.xml><?xml version="1.0" encoding="utf-8"?>
<sst xmlns="http://schemas.openxmlformats.org/spreadsheetml/2006/main" count="1854" uniqueCount="640">
  <si>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</si>
  <si>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</si>
  <si>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</si>
  <si>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</si>
  <si>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</si>
  <si>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</si>
  <si>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</si>
  <si>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</si>
  <si>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</si>
  <si>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</si>
  <si>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</si>
  <si>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</si>
  <si>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</si>
  <si>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</si>
  <si>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</si>
  <si>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</si>
  <si>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</si>
  <si>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</si>
  <si>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</si>
  <si>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    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</si>
  <si>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</si>
  <si>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</si>
  <si>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</si>
  <si>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</si>
  <si>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</si>
  <si>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</si>
  <si>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</si>
  <si>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</si>
  <si>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</si>
  <si>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</si>
  <si>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</si>
  <si>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</si>
  <si>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</si>
  <si>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</si>
  <si>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</si>
  <si>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</si>
  <si>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</si>
  <si>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</si>
  <si>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</si>
  <si>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</si>
  <si>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</si>
  <si>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</si>
  <si>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</si>
  <si>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</si>
  <si>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</si>
  <si>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</si>
  <si>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</si>
  <si>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</si>
  <si>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</si>
  <si>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</si>
  <si>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</si>
  <si>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</si>
  <si>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</si>
  <si>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</si>
  <si>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</si>
  <si>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</si>
  <si>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</si>
  <si>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</si>
  <si>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</si>
  <si>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</si>
  <si>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</si>
  <si>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</si>
  <si>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</si>
  <si>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</si>
  <si>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</si>
  <si>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</si>
  <si>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</si>
  <si>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</si>
  <si>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</si>
  <si>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</si>
  <si>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</si>
  <si>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</si>
  <si>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</si>
  <si>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</si>
  <si>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</si>
  <si>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</si>
  <si>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</si>
  <si>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</si>
  <si>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</si>
  <si>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</si>
  <si>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</si>
  <si>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</si>
  <si>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Guzmán</t>
  </si>
  <si>
    <t xml:space="preserve">      Las Huacas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</si>
  <si>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</si>
  <si>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</si>
  <si>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</si>
  <si>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</si>
  <si>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</si>
  <si>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</si>
  <si>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</si>
  <si>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</si>
  <si>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</si>
  <si>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</si>
  <si>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</si>
  <si>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</si>
  <si>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</si>
  <si>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</si>
  <si>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</si>
  <si>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</si>
  <si>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</si>
  <si>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</si>
  <si>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</si>
  <si>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</si>
  <si>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</si>
  <si>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</si>
  <si>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</si>
  <si>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</si>
  <si>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</si>
  <si>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</si>
  <si>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</si>
  <si>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</si>
  <si>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</si>
  <si>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</si>
  <si>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</si>
  <si>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</si>
  <si>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</si>
  <si>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</si>
  <si>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</si>
  <si>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</si>
  <si>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</si>
  <si>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</si>
  <si>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</si>
  <si>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</si>
  <si>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Piña</t>
  </si>
  <si>
    <t xml:space="preserve">      Salud</t>
  </si>
  <si>
    <t xml:space="preserve">   Donoso</t>
  </si>
  <si>
    <t xml:space="preserve">      Coclé Del Norte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</si>
  <si>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</si>
  <si>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</si>
  <si>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</si>
  <si>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</si>
  <si>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</si>
  <si>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</si>
  <si>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</si>
  <si>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</si>
  <si>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</si>
  <si>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</si>
  <si>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</si>
  <si>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</si>
  <si>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</si>
  <si>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</si>
  <si>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</si>
  <si>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</si>
  <si>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</si>
  <si>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</si>
  <si>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</si>
  <si>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</si>
  <si>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</si>
  <si>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</si>
  <si>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</si>
  <si>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Barú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</si>
  <si>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</si>
  <si>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</si>
  <si>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</si>
  <si>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</si>
  <si>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</si>
  <si>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</si>
  <si>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</si>
  <si>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</si>
  <si>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</si>
  <si>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</si>
  <si>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Tijeras</t>
  </si>
  <si>
    <t xml:space="preserve">   Boquete</t>
  </si>
  <si>
    <t xml:space="preserve">      Caldera</t>
  </si>
  <si>
    <t xml:space="preserve">      Alto Boquete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</si>
  <si>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</si>
  <si>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</si>
  <si>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</si>
  <si>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</si>
  <si>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</si>
  <si>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</si>
  <si>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</si>
  <si>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</si>
  <si>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</si>
  <si>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</si>
  <si>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</si>
  <si>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</si>
  <si>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</si>
  <si>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</si>
  <si>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</si>
  <si>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Pedregal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</si>
  <si>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</si>
  <si>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</si>
  <si>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</si>
  <si>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</si>
  <si>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</si>
  <si>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</si>
  <si>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</si>
  <si>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</si>
  <si>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</si>
  <si>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</si>
  <si>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</si>
  <si>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</si>
  <si>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</si>
  <si>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</si>
  <si>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</si>
  <si>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</si>
  <si>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</si>
  <si>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</si>
  <si>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</si>
  <si>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</si>
  <si>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</si>
  <si>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</si>
  <si>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</si>
  <si>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</si>
  <si>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</si>
  <si>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</si>
  <si>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</si>
  <si>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</si>
  <si>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</si>
  <si>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</si>
  <si>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</si>
  <si>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</si>
  <si>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</si>
  <si>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</si>
  <si>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</si>
  <si>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</si>
  <si>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</si>
  <si>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</si>
  <si>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El Cristo</t>
  </si>
  <si>
    <t xml:space="preserve">      Justo Fidel Palacios</t>
  </si>
  <si>
    <t xml:space="preserve">      Potrero de Caña</t>
  </si>
  <si>
    <t xml:space="preserve">      Quebrada de Piedra</t>
  </si>
  <si>
    <t xml:space="preserve">      Veladero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</si>
  <si>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</si>
  <si>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</si>
  <si>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</si>
  <si>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</si>
  <si>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</si>
  <si>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</si>
  <si>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</si>
  <si>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</si>
  <si>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</si>
  <si>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</si>
  <si>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</si>
  <si>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</si>
  <si>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</si>
  <si>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</si>
  <si>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</si>
  <si>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</si>
  <si>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</si>
  <si>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</si>
  <si>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</si>
  <si>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</si>
  <si>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</si>
  <si>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</si>
  <si>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</si>
  <si>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</si>
  <si>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</si>
  <si>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</si>
  <si>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</si>
  <si>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</si>
  <si>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</si>
  <si>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</si>
  <si>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</si>
  <si>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</si>
  <si>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</si>
  <si>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</si>
  <si>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</si>
  <si>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</si>
  <si>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</si>
  <si>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</si>
  <si>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</si>
  <si>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</si>
  <si>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</si>
  <si>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</si>
  <si>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</si>
  <si>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</si>
  <si>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</si>
  <si>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</si>
  <si>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</si>
  <si>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</si>
  <si>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Menchaca</t>
  </si>
  <si>
    <t xml:space="preserve">      Entradero del Castillo</t>
  </si>
  <si>
    <t xml:space="preserve">   Parita</t>
  </si>
  <si>
    <t xml:space="preserve">      París</t>
  </si>
  <si>
    <t xml:space="preserve">      Potuga</t>
  </si>
  <si>
    <t xml:space="preserve">   Pesé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</si>
  <si>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</si>
  <si>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</si>
  <si>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</si>
  <si>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</si>
  <si>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El Limón</t>
  </si>
  <si>
    <t xml:space="preserve">      Los Canelos</t>
  </si>
  <si>
    <t xml:space="preserve">   Guararé</t>
  </si>
  <si>
    <t xml:space="preserve">      El Macano</t>
  </si>
  <si>
    <t xml:space="preserve">      La Pasera</t>
  </si>
  <si>
    <t xml:space="preserve">      Las Trancas</t>
  </si>
  <si>
    <t xml:space="preserve">      Llano Abajo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</si>
  <si>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</si>
  <si>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</si>
  <si>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</si>
  <si>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</si>
  <si>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La Miel</t>
  </si>
  <si>
    <t xml:space="preserve">      Nuario</t>
  </si>
  <si>
    <t xml:space="preserve">      Peña Blanca</t>
  </si>
  <si>
    <t xml:space="preserve">      San José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</si>
  <si>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</si>
  <si>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</si>
  <si>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</si>
  <si>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</si>
  <si>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</si>
  <si>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Santa Ana</t>
  </si>
  <si>
    <t xml:space="preserve">      Tres Quebradas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</si>
  <si>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</si>
  <si>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</si>
  <si>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</si>
  <si>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</si>
  <si>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</si>
  <si>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</si>
  <si>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</si>
  <si>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</si>
  <si>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</si>
  <si>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</si>
  <si>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</si>
  <si>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</si>
  <si>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</si>
  <si>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</si>
  <si>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</si>
  <si>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</si>
  <si>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</si>
  <si>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</si>
  <si>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</si>
  <si>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El Bebedero</t>
  </si>
  <si>
    <t xml:space="preserve">      El Cortezo</t>
  </si>
  <si>
    <t xml:space="preserve">      Guánico</t>
  </si>
  <si>
    <t xml:space="preserve">      Cambutal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</si>
  <si>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</si>
  <si>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</si>
  <si>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</si>
  <si>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</si>
  <si>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</si>
  <si>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</si>
  <si>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</si>
  <si>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</si>
  <si>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</si>
  <si>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Betania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</si>
  <si>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</si>
  <si>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</si>
  <si>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</si>
  <si>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</si>
  <si>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</si>
  <si>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</si>
  <si>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</si>
  <si>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</si>
  <si>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</si>
  <si>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</si>
  <si>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</si>
  <si>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</si>
  <si>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</si>
  <si>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</si>
  <si>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</si>
  <si>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Arnulfo Arias</t>
  </si>
  <si>
    <t xml:space="preserve">      Belisario Frías</t>
  </si>
  <si>
    <t xml:space="preserve">      Omar Torrijos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</si>
  <si>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</si>
  <si>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</si>
  <si>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</si>
  <si>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</si>
  <si>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</si>
  <si>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</si>
  <si>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</si>
  <si>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</si>
  <si>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</si>
  <si>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</si>
  <si>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</si>
  <si>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</si>
  <si>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</si>
  <si>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</si>
  <si>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El Cacao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</si>
  <si>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</si>
  <si>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</si>
  <si>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</si>
  <si>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</si>
  <si>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</si>
  <si>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</si>
  <si>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</si>
  <si>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</si>
  <si>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</si>
  <si>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</si>
  <si>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</si>
  <si>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</si>
  <si>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</si>
  <si>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</si>
  <si>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</si>
  <si>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</si>
  <si>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</si>
  <si>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</si>
  <si>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</si>
  <si>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</si>
  <si>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</si>
  <si>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</si>
  <si>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</si>
  <si>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</si>
  <si>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</si>
  <si>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</si>
  <si>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</si>
  <si>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</si>
  <si>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</si>
  <si>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</si>
  <si>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</si>
  <si>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</si>
  <si>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</si>
  <si>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</si>
  <si>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</si>
  <si>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</si>
  <si>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</si>
  <si>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</si>
  <si>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</si>
  <si>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</si>
  <si>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</si>
  <si>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</si>
  <si>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</si>
  <si>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</si>
  <si>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</si>
  <si>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</si>
  <si>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</si>
  <si>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</si>
  <si>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</si>
  <si>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</si>
  <si>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</si>
  <si>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</si>
  <si>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</si>
  <si>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   Las Cruces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</si>
  <si>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</si>
  <si>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</si>
  <si>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</si>
  <si>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</si>
  <si>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</si>
  <si>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</si>
  <si>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</si>
  <si>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</si>
  <si>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</si>
  <si>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El Rincón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</si>
  <si>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</si>
  <si>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</si>
  <si>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</si>
  <si>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</si>
  <si>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</si>
  <si>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</si>
  <si>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</si>
  <si>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</si>
  <si>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</si>
  <si>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</si>
  <si>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</si>
  <si>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</si>
  <si>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</si>
  <si>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Los Castillos</t>
  </si>
  <si>
    <t xml:space="preserve">      Utirá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</si>
  <si>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</si>
  <si>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</si>
  <si>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</si>
  <si>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</si>
  <si>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</si>
  <si>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</si>
  <si>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</si>
  <si>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</si>
  <si>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</si>
  <si>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</si>
  <si>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</si>
  <si>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</si>
  <si>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</si>
  <si>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</si>
  <si>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</si>
  <si>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</si>
  <si>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</si>
  <si>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</si>
  <si>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</si>
  <si>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</si>
  <si>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</si>
  <si>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</si>
  <si>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</si>
  <si>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</si>
  <si>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</si>
  <si>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</si>
  <si>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</si>
  <si>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</si>
  <si>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</si>
  <si>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</si>
  <si>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</si>
  <si>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</si>
  <si>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</si>
  <si>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</si>
  <si>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</si>
  <si>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</si>
  <si>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</si>
  <si>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</si>
  <si>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</si>
  <si>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</si>
  <si>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</si>
  <si>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</si>
  <si>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</si>
  <si>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</si>
  <si>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</si>
  <si>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</si>
  <si>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</si>
  <si>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</si>
  <si>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</si>
  <si>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</si>
  <si>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</si>
  <si>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</si>
  <si>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</si>
  <si>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</si>
  <si>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</si>
  <si>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</si>
  <si>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</si>
  <si>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</si>
  <si>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</si>
  <si>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</si>
  <si>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</si>
  <si>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</si>
  <si>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</si>
  <si>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</si>
  <si>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</si>
  <si>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</si>
  <si>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</si>
  <si>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</si>
  <si>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</si>
  <si>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</si>
  <si>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</si>
  <si>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</si>
  <si>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</si>
  <si>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</si>
  <si>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</si>
  <si>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</si>
  <si>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</si>
  <si>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</si>
  <si>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</si>
  <si>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</si>
  <si>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</si>
  <si>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</si>
  <si>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</si>
  <si>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</si>
  <si>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</si>
  <si>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</si>
  <si>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</si>
  <si>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</si>
  <si>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</si>
  <si>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</si>
  <si>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</si>
  <si>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</si>
  <si>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</si>
  <si>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</si>
  <si>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</si>
  <si>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</si>
  <si>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</si>
  <si>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</si>
  <si>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</si>
  <si>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</si>
  <si>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</si>
  <si>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</si>
  <si>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</si>
  <si>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</si>
  <si>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</si>
  <si>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</si>
  <si>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</si>
  <si>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Cuadro 17.  EXPLOTACIONES, NÚMERO DE PLANTAS, SUPERFICIE Y COSECHA DE PIXBAE (PIFÁ) EN LA REPÚBLICA, SEGÚN PROVINCIA, COMARCA INDÍGENA, DISTRITO Y CORREGIMIENTO: AÑO AGRÍCOLA 2023/24</t>
  </si>
  <si>
    <t>-   Cantidad nula o cero.</t>
  </si>
  <si>
    <t xml:space="preserve">      Valle Bonito</t>
  </si>
  <si>
    <t xml:space="preserve">      San Pedrito</t>
  </si>
  <si>
    <t xml:space="preserve">      Loma Yuca</t>
  </si>
  <si>
    <t xml:space="preserve">      Alto Bilingüe</t>
  </si>
  <si>
    <t xml:space="preserve">      Santa Catalina o Calovébora</t>
  </si>
  <si>
    <t xml:space="preserve">      El Piro No.2</t>
  </si>
  <si>
    <t>Explotaciones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</si>
  <si>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</si>
  <si>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</si>
  <si>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</si>
  <si>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</si>
  <si>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</si>
  <si>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</si>
  <si>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</si>
  <si>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</si>
  <si>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</si>
  <si>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</si>
  <si>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</si>
  <si>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</si>
  <si>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</si>
  <si>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</si>
  <si>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</si>
  <si>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</si>
  <si>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</si>
  <si>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</si>
  <si>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</si>
  <si>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</si>
  <si>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</si>
  <si>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</si>
  <si>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</si>
  <si>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</si>
  <si>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</si>
  <si>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</si>
  <si>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</si>
  <si>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</si>
  <si>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</si>
  <si>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Pesé (cabecera)</t>
  </si>
  <si>
    <t xml:space="preserve">      Santa María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</si>
  <si>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</si>
  <si>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</si>
  <si>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</si>
  <si>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</si>
  <si>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</si>
  <si>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</si>
  <si>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</si>
  <si>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</si>
  <si>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</si>
  <si>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</si>
  <si>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</si>
  <si>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</si>
  <si>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</si>
  <si>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</si>
  <si>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</si>
  <si>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</si>
  <si>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</si>
  <si>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</si>
  <si>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</si>
  <si>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</si>
  <si>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</si>
  <si>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</si>
  <si>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</si>
  <si>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</si>
  <si>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</si>
  <si>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</si>
  <si>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</si>
  <si>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</si>
  <si>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</si>
  <si>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</si>
  <si>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</si>
  <si>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</si>
  <si>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Panamá Oeste </t>
  </si>
  <si>
    <t>Superficie total
 (En hectáreas)</t>
  </si>
  <si>
    <t xml:space="preserve">      Aserrío de  Gariché</t>
  </si>
  <si>
    <t xml:space="preserve">      Gatú o    Gatucito</t>
  </si>
  <si>
    <t xml:space="preserve">      Chepo (cabecera)</t>
  </si>
  <si>
    <t xml:space="preserve">      Comarca Kuna de Madungandí</t>
  </si>
  <si>
    <t>NOTA: Las provincias, comarcas indígenas, distritos y corregimientos que no registraron aportación, no fueron incluidos en el cuadro.</t>
  </si>
  <si>
    <t>TOTAL</t>
  </si>
  <si>
    <t>Cosecha (En racimos)</t>
  </si>
  <si>
    <t xml:space="preserve">   Santa Catalina o Calovébora</t>
  </si>
  <si>
    <t>0          Cuando la cantidad es menor a la mitad de unidad o fracción decimal adoptada, para la expresión del dato.
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</si>
</sst>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###0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2" fillId="2" borderId="0" xfId="0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5" fontId="5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5" fontId="5" fillId="2" borderId="6" xfId="1" applyNumberFormat="1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5" fontId="4" fillId="2" borderId="6" xfId="1" applyNumberFormat="1" applyFont="1" applyFill="1" applyBorder="1" applyAlignment="1">
      <alignment horizontal="right" vertical="center" wrapText="1"/>
    </xf>
    <xf numFmtId="166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6" fontId="7" fillId="2" borderId="6" xfId="0" applyNumberFormat="1" applyFont="1" applyFill="1" applyBorder="1" applyAlignment="1">
      <alignment horizontal="right" vertical="center" wrapText="1"/>
    </xf>
    <xf numFmtId="1" fontId="5" fillId="2" borderId="1" xfId="1" applyNumberFormat="1" applyFont="1" applyFill="1" applyBorder="1" applyAlignment="1">
      <alignment horizontal="right" vertical="center" wrapText="1"/>
    </xf>
    <xf numFmtId="1" fontId="4" fillId="2" borderId="1" xfId="1" applyNumberFormat="1" applyFont="1" applyFill="1" applyBorder="1" applyAlignment="1">
      <alignment horizontal="right" vertical="center" wrapText="1"/>
    </xf>
    <xf numFmtId="165" fontId="4" fillId="2" borderId="9" xfId="1" applyNumberFormat="1" applyFont="1" applyFill="1" applyBorder="1" applyAlignment="1">
      <alignment horizontal="right" vertical="center" wrapText="1"/>
    </xf>
    <xf numFmtId="164" fontId="4" fillId="2" borderId="9" xfId="1" applyNumberFormat="1" applyFont="1" applyFill="1" applyBorder="1" applyAlignment="1">
      <alignment horizontal="right" vertical="center" wrapText="1"/>
    </xf>
    <xf numFmtId="165" fontId="4" fillId="2" borderId="10" xfId="1" applyNumberFormat="1" applyFont="1" applyFill="1" applyBorder="1" applyAlignment="1">
      <alignment horizontal="right" vertical="center" wrapText="1"/>
    </xf>
    <xf numFmtId="0" fontId="1" fillId="2" borderId="0" xfId="0" applyFont="1" applyFill="1" applyBorder="1"/>
    <xf numFmtId="0" fontId="1" fillId="2" borderId="0" xfId="0" applyFont="1" applyFill="1"/>
    <xf numFmtId="49" fontId="1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302171</xdr:colOff>
      <xdr:row>669</xdr:row>
      <xdr:rowOff>0</xdr:rowOff>
    </xdr:from>
    <xdr:to>
      <xdr:col>0</xdr:col>
      <xdr:colOff>370974</xdr:colOff>
      <xdr:row>669</xdr:row>
      <xdr:rowOff>302171</xdr:rowOff>
    </xdr:to>
    <xdr:sp macro="" textlink="">
      <xdr:nvSpPr>
        <xdr:cNvPr id="2" name="Cerrar llave 1"/>
        <xdr:cNvSpPr/>
      </xdr:nvSpPr>
      <xdr:spPr>
        <a:xfrm>
          <a:off x="302171" y="160334325"/>
          <a:ext cx="68803" cy="302171"/>
        </a:xfrm>
        <a:prstGeom prst="rightBrace">
          <a:avLst>
            <a:gd name="adj1" fmla="val 49066"/>
            <a:gd name="adj2" fmla="val 26136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0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4.5703125" style="1" customWidth="1"/>
    <col min="2" max="8" width="11" style="1" customWidth="1"/>
    <col min="9" max="16384" width="9.140625" style="1"/>
  </cols>
  <sheetData>
    <row r="1" spans="1:9" ht="60" customHeight="1" x14ac:dyDescent="0.2">
      <c r="A1" s="31" t="s">
        <v>557</v>
      </c>
      <c r="B1" s="31"/>
      <c r="C1" s="31"/>
      <c r="D1" s="31"/>
      <c r="E1" s="31"/>
      <c r="F1" s="31"/>
      <c r="G1" s="31"/>
      <c r="H1" s="31"/>
    </row>
    <row r="2" spans="1:9" ht="30" customHeight="1" x14ac:dyDescent="0.2">
      <c r="A2" s="33" t="s">
        <v>0</v>
      </c>
      <c r="B2" s="32" t="s">
        <v>565</v>
      </c>
      <c r="C2" s="32"/>
      <c r="D2" s="32"/>
      <c r="E2" s="32" t="s">
        <v>18</v>
      </c>
      <c r="F2" s="32"/>
      <c r="G2" s="32" t="s">
        <v>630</v>
      </c>
      <c r="H2" s="35" t="s">
        <v>637</v>
      </c>
      <c r="I2" s="3"/>
    </row>
    <row r="3" spans="1:9" ht="39.950000000000003" customHeight="1" x14ac:dyDescent="0.2">
      <c r="A3" s="34"/>
      <c r="B3" s="2" t="s">
        <v>1</v>
      </c>
      <c r="C3" s="2" t="s">
        <v>2</v>
      </c>
      <c r="D3" s="2" t="s">
        <v>3</v>
      </c>
      <c r="E3" s="2" t="s">
        <v>1</v>
      </c>
      <c r="F3" s="2" t="s">
        <v>17</v>
      </c>
      <c r="G3" s="32"/>
      <c r="H3" s="35"/>
      <c r="I3" s="3"/>
    </row>
    <row r="4" spans="1:9" ht="21" customHeight="1" x14ac:dyDescent="0.2">
      <c r="A4" s="10" t="s">
        <v>636</v>
      </c>
      <c r="B4" s="13">
        <f>+B5+B50+B103+B148+B247+B276+B317+B370+B403+B461+B574+B580+B588</f>
        <v>19365</v>
      </c>
      <c r="C4" s="13">
        <f>+C5+C50+C103+C148+C247+C276+C317+C370+C403+C461+C574+C580+C588</f>
        <v>795</v>
      </c>
      <c r="D4" s="13">
        <f t="shared" ref="D4:H4" si="0">+D5+D50+D103+D148+D247+D276+D317+D370+D403+D461+D574+D580+D588</f>
        <v>18570</v>
      </c>
      <c r="E4" s="13">
        <f t="shared" si="0"/>
        <v>339076</v>
      </c>
      <c r="F4" s="13">
        <f t="shared" si="0"/>
        <v>174816.99999999997</v>
      </c>
      <c r="G4" s="14">
        <f t="shared" si="0"/>
        <v>157.73382622899999</v>
      </c>
      <c r="H4" s="15">
        <f t="shared" si="0"/>
        <v>311409.16666666669</v>
      </c>
    </row>
    <row r="5" spans="1:9" ht="21" customHeight="1" x14ac:dyDescent="0.2">
      <c r="A5" s="4" t="s">
        <v>7</v>
      </c>
      <c r="B5" s="13">
        <f>+B6+B13+B32+B39</f>
        <v>1346</v>
      </c>
      <c r="C5" s="13">
        <f t="shared" ref="C5:H5" si="1">+C6+C13+C32+C39</f>
        <v>55</v>
      </c>
      <c r="D5" s="13">
        <f t="shared" si="1"/>
        <v>1291</v>
      </c>
      <c r="E5" s="13">
        <f t="shared" si="1"/>
        <v>41353</v>
      </c>
      <c r="F5" s="13">
        <f t="shared" si="1"/>
        <v>22822</v>
      </c>
      <c r="G5" s="14">
        <f t="shared" si="1"/>
        <v>20.107640399000001</v>
      </c>
      <c r="H5" s="15">
        <f t="shared" si="1"/>
        <v>157641.83333333334</v>
      </c>
    </row>
    <row r="6" spans="1:9" ht="21" customHeight="1" x14ac:dyDescent="0.2">
      <c r="A6" s="4" t="s">
        <v>20</v>
      </c>
      <c r="B6" s="13">
        <f>SUM(B7:B12)</f>
        <v>124</v>
      </c>
      <c r="C6" s="13">
        <f t="shared" ref="C6:H6" si="2">SUM(C7:C12)</f>
        <v>0</v>
      </c>
      <c r="D6" s="13">
        <f t="shared" si="2"/>
        <v>124</v>
      </c>
      <c r="E6" s="13">
        <f t="shared" si="2"/>
        <v>2428</v>
      </c>
      <c r="F6" s="13">
        <f t="shared" si="2"/>
        <v>1793.0000000000007</v>
      </c>
      <c r="G6" s="14">
        <f t="shared" si="2"/>
        <v>0.86263158699999987</v>
      </c>
      <c r="H6" s="15">
        <f t="shared" si="2"/>
        <v>1263</v>
      </c>
      <c r="I6" s="1" t="s">
        <v>19</v>
      </c>
    </row>
    <row r="7" spans="1:9" ht="15" customHeight="1" x14ac:dyDescent="0.2">
      <c r="A7" s="4" t="s">
        <v>566</v>
      </c>
      <c r="B7" s="16">
        <v>5</v>
      </c>
      <c r="C7" s="16" t="s">
        <v>16</v>
      </c>
      <c r="D7" s="16">
        <v>5</v>
      </c>
      <c r="E7" s="16">
        <v>43</v>
      </c>
      <c r="F7" s="16">
        <v>31</v>
      </c>
      <c r="G7" s="17">
        <v>1.5087718999999999E-2</v>
      </c>
      <c r="H7" s="18">
        <v>47</v>
      </c>
      <c r="I7" s="1" t="s">
        <v>19</v>
      </c>
    </row>
    <row r="8" spans="1:9" ht="15" customHeight="1" x14ac:dyDescent="0.2">
      <c r="A8" s="4" t="s">
        <v>21</v>
      </c>
      <c r="B8" s="16">
        <v>14</v>
      </c>
      <c r="C8" s="16" t="s">
        <v>16</v>
      </c>
      <c r="D8" s="16">
        <v>14</v>
      </c>
      <c r="E8" s="16">
        <v>289</v>
      </c>
      <c r="F8" s="16">
        <v>175</v>
      </c>
      <c r="G8" s="17">
        <v>0.101228071</v>
      </c>
      <c r="H8" s="18">
        <v>74.999999999999986</v>
      </c>
      <c r="I8" s="1" t="s">
        <v>19</v>
      </c>
    </row>
    <row r="9" spans="1:9" ht="15" customHeight="1" x14ac:dyDescent="0.2">
      <c r="A9" s="4" t="s">
        <v>22</v>
      </c>
      <c r="B9" s="16">
        <v>7</v>
      </c>
      <c r="C9" s="16" t="s">
        <v>16</v>
      </c>
      <c r="D9" s="16">
        <v>7</v>
      </c>
      <c r="E9" s="16">
        <v>46</v>
      </c>
      <c r="F9" s="16">
        <v>4.9999999999999991</v>
      </c>
      <c r="G9" s="17">
        <v>1.6140350999999997E-2</v>
      </c>
      <c r="H9" s="18">
        <v>12</v>
      </c>
      <c r="I9" s="1" t="s">
        <v>19</v>
      </c>
    </row>
    <row r="10" spans="1:9" ht="15" customHeight="1" x14ac:dyDescent="0.2">
      <c r="A10" s="4" t="s">
        <v>23</v>
      </c>
      <c r="B10" s="16">
        <v>75</v>
      </c>
      <c r="C10" s="16" t="s">
        <v>16</v>
      </c>
      <c r="D10" s="16">
        <v>75</v>
      </c>
      <c r="E10" s="16">
        <v>1582</v>
      </c>
      <c r="F10" s="16">
        <v>1278.0000000000007</v>
      </c>
      <c r="G10" s="17">
        <v>0.57122807699999989</v>
      </c>
      <c r="H10" s="18">
        <v>372.99999999999994</v>
      </c>
      <c r="I10" s="1" t="s">
        <v>19</v>
      </c>
    </row>
    <row r="11" spans="1:9" ht="15" customHeight="1" x14ac:dyDescent="0.2">
      <c r="A11" s="4" t="s">
        <v>24</v>
      </c>
      <c r="B11" s="16">
        <v>20</v>
      </c>
      <c r="C11" s="16" t="s">
        <v>16</v>
      </c>
      <c r="D11" s="16">
        <v>20</v>
      </c>
      <c r="E11" s="16">
        <v>255.99999999999997</v>
      </c>
      <c r="F11" s="16">
        <v>102.99999999999999</v>
      </c>
      <c r="G11" s="17">
        <v>8.4736842999999992E-2</v>
      </c>
      <c r="H11" s="18">
        <v>306</v>
      </c>
      <c r="I11" s="1" t="s">
        <v>19</v>
      </c>
    </row>
    <row r="12" spans="1:9" ht="15" customHeight="1" x14ac:dyDescent="0.2">
      <c r="A12" s="4" t="s">
        <v>25</v>
      </c>
      <c r="B12" s="16">
        <v>3</v>
      </c>
      <c r="C12" s="16" t="s">
        <v>16</v>
      </c>
      <c r="D12" s="16">
        <v>3</v>
      </c>
      <c r="E12" s="16">
        <v>211.99999999999997</v>
      </c>
      <c r="F12" s="16">
        <v>201</v>
      </c>
      <c r="G12" s="17">
        <v>7.4210525999999999E-2</v>
      </c>
      <c r="H12" s="18">
        <v>450</v>
      </c>
      <c r="I12" s="1" t="s">
        <v>19</v>
      </c>
    </row>
    <row r="13" spans="1:9" ht="21" customHeight="1" x14ac:dyDescent="0.2">
      <c r="A13" s="4" t="s">
        <v>26</v>
      </c>
      <c r="B13" s="13">
        <f>SUM(B14:B31)</f>
        <v>743</v>
      </c>
      <c r="C13" s="13">
        <f t="shared" ref="C13:G13" si="3">SUM(C14:C31)</f>
        <v>47</v>
      </c>
      <c r="D13" s="13">
        <f t="shared" si="3"/>
        <v>696</v>
      </c>
      <c r="E13" s="13">
        <f t="shared" si="3"/>
        <v>15968.000000000002</v>
      </c>
      <c r="F13" s="13">
        <f t="shared" si="3"/>
        <v>8577</v>
      </c>
      <c r="G13" s="14">
        <f t="shared" si="3"/>
        <v>10.937666681000001</v>
      </c>
      <c r="H13" s="15">
        <f>SUM(H14:H31)</f>
        <v>12220.166666666668</v>
      </c>
      <c r="I13" s="1" t="s">
        <v>19</v>
      </c>
    </row>
    <row r="14" spans="1:9" ht="15" customHeight="1" x14ac:dyDescent="0.2">
      <c r="A14" s="4" t="s">
        <v>567</v>
      </c>
      <c r="B14" s="16">
        <v>11</v>
      </c>
      <c r="C14" s="16" t="s">
        <v>16</v>
      </c>
      <c r="D14" s="16">
        <v>11</v>
      </c>
      <c r="E14" s="16">
        <v>19</v>
      </c>
      <c r="F14" s="16">
        <v>12.000000000000002</v>
      </c>
      <c r="G14" s="17">
        <v>6.6666649999999996E-3</v>
      </c>
      <c r="H14" s="18">
        <v>16</v>
      </c>
      <c r="I14" s="1" t="s">
        <v>19</v>
      </c>
    </row>
    <row r="15" spans="1:9" ht="15" customHeight="1" x14ac:dyDescent="0.2">
      <c r="A15" s="4" t="s">
        <v>27</v>
      </c>
      <c r="B15" s="16">
        <v>70</v>
      </c>
      <c r="C15" s="16">
        <v>2</v>
      </c>
      <c r="D15" s="16">
        <v>68</v>
      </c>
      <c r="E15" s="16">
        <v>1416.0000000000002</v>
      </c>
      <c r="F15" s="16">
        <v>1093.9999999999998</v>
      </c>
      <c r="G15" s="17">
        <v>0.51508771699999967</v>
      </c>
      <c r="H15" s="18">
        <v>1332.6666666666667</v>
      </c>
      <c r="I15" s="1" t="s">
        <v>19</v>
      </c>
    </row>
    <row r="16" spans="1:9" ht="15" customHeight="1" x14ac:dyDescent="0.2">
      <c r="A16" s="4" t="s">
        <v>28</v>
      </c>
      <c r="B16" s="16">
        <v>197</v>
      </c>
      <c r="C16" s="16">
        <v>28</v>
      </c>
      <c r="D16" s="16">
        <v>169</v>
      </c>
      <c r="E16" s="16">
        <v>4582.0000000000018</v>
      </c>
      <c r="F16" s="16">
        <v>2474.9999999999995</v>
      </c>
      <c r="G16" s="17">
        <v>2.9949122930000005</v>
      </c>
      <c r="H16" s="18">
        <v>2540.666666666667</v>
      </c>
      <c r="I16" s="1" t="s">
        <v>19</v>
      </c>
    </row>
    <row r="17" spans="1:9" ht="15" customHeight="1" x14ac:dyDescent="0.2">
      <c r="A17" s="4" t="s">
        <v>29</v>
      </c>
      <c r="B17" s="16">
        <v>14</v>
      </c>
      <c r="C17" s="16">
        <v>1</v>
      </c>
      <c r="D17" s="16">
        <v>13</v>
      </c>
      <c r="E17" s="16">
        <v>71</v>
      </c>
      <c r="F17" s="16">
        <v>47.000000000000007</v>
      </c>
      <c r="G17" s="17">
        <v>4.7894736E-2</v>
      </c>
      <c r="H17" s="18">
        <v>167</v>
      </c>
      <c r="I17" s="1" t="s">
        <v>19</v>
      </c>
    </row>
    <row r="18" spans="1:9" ht="15" customHeight="1" x14ac:dyDescent="0.2">
      <c r="A18" s="4" t="s">
        <v>30</v>
      </c>
      <c r="B18" s="16">
        <v>15</v>
      </c>
      <c r="C18" s="16">
        <v>1</v>
      </c>
      <c r="D18" s="16">
        <v>14</v>
      </c>
      <c r="E18" s="16">
        <v>401</v>
      </c>
      <c r="F18" s="16">
        <v>226</v>
      </c>
      <c r="G18" s="17">
        <v>0.14192982500000001</v>
      </c>
      <c r="H18" s="18">
        <v>199.00000000000003</v>
      </c>
      <c r="I18" s="1" t="s">
        <v>19</v>
      </c>
    </row>
    <row r="19" spans="1:9" ht="15" customHeight="1" x14ac:dyDescent="0.2">
      <c r="A19" s="4" t="s">
        <v>31</v>
      </c>
      <c r="B19" s="16">
        <v>94</v>
      </c>
      <c r="C19" s="16" t="s">
        <v>16</v>
      </c>
      <c r="D19" s="16">
        <v>94</v>
      </c>
      <c r="E19" s="16">
        <v>2796</v>
      </c>
      <c r="F19" s="16">
        <v>1597.9999999999998</v>
      </c>
      <c r="G19" s="17">
        <v>1.0112280730000001</v>
      </c>
      <c r="H19" s="18">
        <v>829.83333333333292</v>
      </c>
      <c r="I19" s="1" t="s">
        <v>19</v>
      </c>
    </row>
    <row r="20" spans="1:9" ht="15" customHeight="1" x14ac:dyDescent="0.2">
      <c r="A20" s="4" t="s">
        <v>32</v>
      </c>
      <c r="B20" s="16">
        <v>28</v>
      </c>
      <c r="C20" s="16" t="s">
        <v>16</v>
      </c>
      <c r="D20" s="16">
        <v>28</v>
      </c>
      <c r="E20" s="16">
        <v>532.00000000000011</v>
      </c>
      <c r="F20" s="16">
        <v>335</v>
      </c>
      <c r="G20" s="17">
        <v>0.189473685</v>
      </c>
      <c r="H20" s="18">
        <v>302.66666666666669</v>
      </c>
      <c r="I20" s="1" t="s">
        <v>19</v>
      </c>
    </row>
    <row r="21" spans="1:9" ht="15" customHeight="1" x14ac:dyDescent="0.2">
      <c r="A21" s="4" t="s">
        <v>33</v>
      </c>
      <c r="B21" s="16">
        <v>6</v>
      </c>
      <c r="C21" s="16">
        <v>1</v>
      </c>
      <c r="D21" s="16">
        <v>5</v>
      </c>
      <c r="E21" s="16">
        <v>220</v>
      </c>
      <c r="F21" s="16">
        <v>185</v>
      </c>
      <c r="G21" s="17">
        <v>1.0405263160000002</v>
      </c>
      <c r="H21" s="18">
        <v>640</v>
      </c>
      <c r="I21" s="1" t="s">
        <v>19</v>
      </c>
    </row>
    <row r="22" spans="1:9" ht="15" customHeight="1" x14ac:dyDescent="0.2">
      <c r="A22" s="4" t="s">
        <v>34</v>
      </c>
      <c r="B22" s="16">
        <v>7</v>
      </c>
      <c r="C22" s="16" t="s">
        <v>16</v>
      </c>
      <c r="D22" s="16">
        <v>7</v>
      </c>
      <c r="E22" s="16">
        <v>13</v>
      </c>
      <c r="F22" s="16">
        <v>9</v>
      </c>
      <c r="G22" s="17">
        <v>4.5614030000000003E-3</v>
      </c>
      <c r="H22" s="18">
        <v>22.000000000000004</v>
      </c>
      <c r="I22" s="1" t="s">
        <v>19</v>
      </c>
    </row>
    <row r="23" spans="1:9" ht="15" customHeight="1" x14ac:dyDescent="0.2">
      <c r="A23" s="4" t="s">
        <v>35</v>
      </c>
      <c r="B23" s="16">
        <v>45</v>
      </c>
      <c r="C23" s="16">
        <v>1</v>
      </c>
      <c r="D23" s="16">
        <v>44</v>
      </c>
      <c r="E23" s="16">
        <v>744.00000000000011</v>
      </c>
      <c r="F23" s="16">
        <v>129</v>
      </c>
      <c r="G23" s="17">
        <v>0.25912280700000007</v>
      </c>
      <c r="H23" s="18">
        <v>263</v>
      </c>
      <c r="I23" s="1" t="s">
        <v>19</v>
      </c>
    </row>
    <row r="24" spans="1:9" ht="15" customHeight="1" x14ac:dyDescent="0.2">
      <c r="A24" s="4" t="s">
        <v>36</v>
      </c>
      <c r="B24" s="16">
        <v>3</v>
      </c>
      <c r="C24" s="16" t="s">
        <v>16</v>
      </c>
      <c r="D24" s="16">
        <v>3</v>
      </c>
      <c r="E24" s="16">
        <v>12</v>
      </c>
      <c r="F24" s="16">
        <v>4</v>
      </c>
      <c r="G24" s="17">
        <v>4.2105269999999995E-3</v>
      </c>
      <c r="H24" s="18">
        <v>7</v>
      </c>
      <c r="I24" s="1" t="s">
        <v>19</v>
      </c>
    </row>
    <row r="25" spans="1:9" ht="15" customHeight="1" x14ac:dyDescent="0.2">
      <c r="A25" s="4" t="s">
        <v>37</v>
      </c>
      <c r="B25" s="16">
        <v>10</v>
      </c>
      <c r="C25" s="16">
        <v>2</v>
      </c>
      <c r="D25" s="16">
        <v>8</v>
      </c>
      <c r="E25" s="16">
        <v>22</v>
      </c>
      <c r="F25" s="16">
        <v>12</v>
      </c>
      <c r="G25" s="17">
        <v>7.7192989999999998E-3</v>
      </c>
      <c r="H25" s="18">
        <v>21</v>
      </c>
      <c r="I25" s="1" t="s">
        <v>19</v>
      </c>
    </row>
    <row r="26" spans="1:9" ht="15" customHeight="1" x14ac:dyDescent="0.2">
      <c r="A26" s="4" t="s">
        <v>38</v>
      </c>
      <c r="B26" s="16">
        <v>59</v>
      </c>
      <c r="C26" s="16">
        <v>5</v>
      </c>
      <c r="D26" s="16">
        <v>54</v>
      </c>
      <c r="E26" s="16">
        <v>1512</v>
      </c>
      <c r="F26" s="16">
        <v>950.99999999999977</v>
      </c>
      <c r="G26" s="17">
        <v>2.9507017549999999</v>
      </c>
      <c r="H26" s="18">
        <v>1968.9999999999993</v>
      </c>
      <c r="I26" s="1" t="s">
        <v>19</v>
      </c>
    </row>
    <row r="27" spans="1:9" ht="15" customHeight="1" x14ac:dyDescent="0.2">
      <c r="A27" s="4" t="s">
        <v>39</v>
      </c>
      <c r="B27" s="16">
        <v>25</v>
      </c>
      <c r="C27" s="16">
        <v>1</v>
      </c>
      <c r="D27" s="16">
        <v>24</v>
      </c>
      <c r="E27" s="16">
        <v>425</v>
      </c>
      <c r="F27" s="16">
        <v>238.00000000000003</v>
      </c>
      <c r="G27" s="17">
        <v>0.15047368400000002</v>
      </c>
      <c r="H27" s="18">
        <v>48</v>
      </c>
      <c r="I27" s="1" t="s">
        <v>19</v>
      </c>
    </row>
    <row r="28" spans="1:9" ht="15" customHeight="1" x14ac:dyDescent="0.2">
      <c r="A28" s="4" t="s">
        <v>40</v>
      </c>
      <c r="B28" s="16">
        <v>39</v>
      </c>
      <c r="C28" s="16">
        <v>4</v>
      </c>
      <c r="D28" s="16">
        <v>35</v>
      </c>
      <c r="E28" s="16">
        <v>1412</v>
      </c>
      <c r="F28" s="16">
        <v>773</v>
      </c>
      <c r="G28" s="17">
        <v>0.9657894749999999</v>
      </c>
      <c r="H28" s="18">
        <v>3594.333333333333</v>
      </c>
      <c r="I28" s="1" t="s">
        <v>19</v>
      </c>
    </row>
    <row r="29" spans="1:9" ht="15" customHeight="1" x14ac:dyDescent="0.2">
      <c r="A29" s="4" t="s">
        <v>41</v>
      </c>
      <c r="B29" s="16">
        <v>52</v>
      </c>
      <c r="C29" s="16">
        <v>1</v>
      </c>
      <c r="D29" s="16">
        <v>51</v>
      </c>
      <c r="E29" s="16">
        <v>450.99999999999983</v>
      </c>
      <c r="F29" s="16">
        <v>262.00000000000006</v>
      </c>
      <c r="G29" s="17">
        <v>0.16456140399999999</v>
      </c>
      <c r="H29" s="18">
        <v>234</v>
      </c>
      <c r="I29" s="1" t="s">
        <v>19</v>
      </c>
    </row>
    <row r="30" spans="1:9" ht="15" customHeight="1" x14ac:dyDescent="0.2">
      <c r="A30" s="4" t="s">
        <v>42</v>
      </c>
      <c r="B30" s="16">
        <v>3</v>
      </c>
      <c r="C30" s="16" t="s">
        <v>16</v>
      </c>
      <c r="D30" s="16">
        <v>3</v>
      </c>
      <c r="E30" s="16">
        <v>11</v>
      </c>
      <c r="F30" s="16">
        <v>10</v>
      </c>
      <c r="G30" s="17">
        <v>3.8596489999999997E-3</v>
      </c>
      <c r="H30" s="18">
        <v>8</v>
      </c>
      <c r="I30" s="1" t="s">
        <v>19</v>
      </c>
    </row>
    <row r="31" spans="1:9" ht="15" customHeight="1" x14ac:dyDescent="0.2">
      <c r="A31" s="4" t="s">
        <v>43</v>
      </c>
      <c r="B31" s="16">
        <v>65</v>
      </c>
      <c r="C31" s="16" t="s">
        <v>16</v>
      </c>
      <c r="D31" s="16">
        <v>65</v>
      </c>
      <c r="E31" s="16">
        <v>1329.0000000000007</v>
      </c>
      <c r="F31" s="16">
        <v>217</v>
      </c>
      <c r="G31" s="17">
        <v>0.47894736800000004</v>
      </c>
      <c r="H31" s="18">
        <v>26.000000000000014</v>
      </c>
      <c r="I31" s="1" t="s">
        <v>19</v>
      </c>
    </row>
    <row r="32" spans="1:9" ht="21" customHeight="1" x14ac:dyDescent="0.2">
      <c r="A32" s="4" t="s">
        <v>44</v>
      </c>
      <c r="B32" s="13">
        <f>SUM(B33:B38)</f>
        <v>137</v>
      </c>
      <c r="C32" s="13">
        <f t="shared" ref="C32:H32" si="4">SUM(C33:C38)</f>
        <v>3</v>
      </c>
      <c r="D32" s="13">
        <f t="shared" si="4"/>
        <v>134</v>
      </c>
      <c r="E32" s="13">
        <f t="shared" si="4"/>
        <v>4733</v>
      </c>
      <c r="F32" s="13">
        <f t="shared" si="4"/>
        <v>1782.9999999999998</v>
      </c>
      <c r="G32" s="14">
        <f t="shared" si="4"/>
        <v>1.6855877260000001</v>
      </c>
      <c r="H32" s="15">
        <f t="shared" si="4"/>
        <v>511.66666666666674</v>
      </c>
      <c r="I32" s="1" t="s">
        <v>19</v>
      </c>
    </row>
    <row r="33" spans="1:9" ht="15" customHeight="1" x14ac:dyDescent="0.2">
      <c r="A33" s="4" t="s">
        <v>568</v>
      </c>
      <c r="B33" s="16">
        <v>25</v>
      </c>
      <c r="C33" s="16" t="s">
        <v>16</v>
      </c>
      <c r="D33" s="16">
        <v>25</v>
      </c>
      <c r="E33" s="16">
        <v>696</v>
      </c>
      <c r="F33" s="16">
        <v>320</v>
      </c>
      <c r="G33" s="17">
        <v>0.24824561600000003</v>
      </c>
      <c r="H33" s="18">
        <v>59.000000000000021</v>
      </c>
      <c r="I33" s="1" t="s">
        <v>19</v>
      </c>
    </row>
    <row r="34" spans="1:9" ht="15" customHeight="1" x14ac:dyDescent="0.2">
      <c r="A34" s="4" t="s">
        <v>45</v>
      </c>
      <c r="B34" s="16">
        <v>8</v>
      </c>
      <c r="C34" s="16">
        <v>2</v>
      </c>
      <c r="D34" s="16">
        <v>6</v>
      </c>
      <c r="E34" s="16">
        <v>250.00000000000003</v>
      </c>
      <c r="F34" s="16">
        <v>140</v>
      </c>
      <c r="G34" s="17">
        <v>9.0526315999999996E-2</v>
      </c>
      <c r="H34" s="18">
        <v>170.00000000000003</v>
      </c>
      <c r="I34" s="1" t="s">
        <v>19</v>
      </c>
    </row>
    <row r="35" spans="1:9" ht="15" customHeight="1" x14ac:dyDescent="0.2">
      <c r="A35" s="4" t="s">
        <v>46</v>
      </c>
      <c r="B35" s="16">
        <v>42</v>
      </c>
      <c r="C35" s="16" t="s">
        <v>16</v>
      </c>
      <c r="D35" s="16">
        <v>42</v>
      </c>
      <c r="E35" s="16">
        <v>1323.0000000000002</v>
      </c>
      <c r="F35" s="16">
        <v>205.99999999999986</v>
      </c>
      <c r="G35" s="17">
        <v>0.47456140400000002</v>
      </c>
      <c r="H35" s="18">
        <v>28.999999999999996</v>
      </c>
      <c r="I35" s="1" t="s">
        <v>19</v>
      </c>
    </row>
    <row r="36" spans="1:9" ht="15" customHeight="1" x14ac:dyDescent="0.2">
      <c r="A36" s="4" t="s">
        <v>47</v>
      </c>
      <c r="B36" s="16">
        <v>9</v>
      </c>
      <c r="C36" s="16">
        <v>1</v>
      </c>
      <c r="D36" s="16">
        <v>8</v>
      </c>
      <c r="E36" s="16">
        <v>289</v>
      </c>
      <c r="F36" s="16">
        <v>228</v>
      </c>
      <c r="G36" s="17">
        <v>0.10014912399999999</v>
      </c>
      <c r="H36" s="18">
        <v>117</v>
      </c>
      <c r="I36" s="1" t="s">
        <v>19</v>
      </c>
    </row>
    <row r="37" spans="1:9" ht="15" customHeight="1" x14ac:dyDescent="0.2">
      <c r="A37" s="4" t="s">
        <v>48</v>
      </c>
      <c r="B37" s="16">
        <v>5</v>
      </c>
      <c r="C37" s="16" t="s">
        <v>16</v>
      </c>
      <c r="D37" s="16">
        <v>5</v>
      </c>
      <c r="E37" s="16">
        <v>1219</v>
      </c>
      <c r="F37" s="16">
        <v>403</v>
      </c>
      <c r="G37" s="17">
        <v>0.426666667</v>
      </c>
      <c r="H37" s="18" t="s">
        <v>16</v>
      </c>
      <c r="I37" s="1" t="s">
        <v>19</v>
      </c>
    </row>
    <row r="38" spans="1:9" ht="15" customHeight="1" x14ac:dyDescent="0.2">
      <c r="A38" s="4" t="s">
        <v>49</v>
      </c>
      <c r="B38" s="16">
        <v>48</v>
      </c>
      <c r="C38" s="16" t="s">
        <v>16</v>
      </c>
      <c r="D38" s="16">
        <v>48</v>
      </c>
      <c r="E38" s="16">
        <v>956</v>
      </c>
      <c r="F38" s="16">
        <v>485.99999999999983</v>
      </c>
      <c r="G38" s="17">
        <v>0.34543859899999996</v>
      </c>
      <c r="H38" s="18">
        <v>136.66666666666666</v>
      </c>
      <c r="I38" s="1" t="s">
        <v>19</v>
      </c>
    </row>
    <row r="39" spans="1:9" ht="21" customHeight="1" x14ac:dyDescent="0.2">
      <c r="A39" s="4" t="s">
        <v>50</v>
      </c>
      <c r="B39" s="13">
        <f>SUM(B40:B49)</f>
        <v>342</v>
      </c>
      <c r="C39" s="13">
        <f t="shared" ref="C39:H39" si="5">SUM(C40:C49)</f>
        <v>5</v>
      </c>
      <c r="D39" s="13">
        <f t="shared" si="5"/>
        <v>337</v>
      </c>
      <c r="E39" s="13">
        <f t="shared" si="5"/>
        <v>18224</v>
      </c>
      <c r="F39" s="13">
        <f t="shared" si="5"/>
        <v>10669</v>
      </c>
      <c r="G39" s="14">
        <f t="shared" si="5"/>
        <v>6.6217544050000008</v>
      </c>
      <c r="H39" s="15">
        <f t="shared" si="5"/>
        <v>143647</v>
      </c>
      <c r="I39" s="1" t="s">
        <v>19</v>
      </c>
    </row>
    <row r="40" spans="1:9" ht="15" customHeight="1" x14ac:dyDescent="0.2">
      <c r="A40" s="4" t="s">
        <v>569</v>
      </c>
      <c r="B40" s="16">
        <v>9</v>
      </c>
      <c r="C40" s="16">
        <v>1</v>
      </c>
      <c r="D40" s="16">
        <v>8</v>
      </c>
      <c r="E40" s="16">
        <v>99</v>
      </c>
      <c r="F40" s="16">
        <v>71.000000000000014</v>
      </c>
      <c r="G40" s="17">
        <v>0.220701754</v>
      </c>
      <c r="H40" s="18" t="s">
        <v>16</v>
      </c>
      <c r="I40" s="1" t="s">
        <v>19</v>
      </c>
    </row>
    <row r="41" spans="1:9" ht="15" customHeight="1" x14ac:dyDescent="0.2">
      <c r="A41" s="4" t="s">
        <v>51</v>
      </c>
      <c r="B41" s="16">
        <v>3</v>
      </c>
      <c r="C41" s="16" t="s">
        <v>16</v>
      </c>
      <c r="D41" s="16">
        <v>3</v>
      </c>
      <c r="E41" s="16">
        <v>323</v>
      </c>
      <c r="F41" s="16">
        <v>300</v>
      </c>
      <c r="G41" s="17">
        <v>0.11807017599999999</v>
      </c>
      <c r="H41" s="18" t="s">
        <v>16</v>
      </c>
      <c r="I41" s="1" t="s">
        <v>19</v>
      </c>
    </row>
    <row r="42" spans="1:9" ht="15" customHeight="1" x14ac:dyDescent="0.2">
      <c r="A42" s="4" t="s">
        <v>52</v>
      </c>
      <c r="B42" s="16">
        <v>25</v>
      </c>
      <c r="C42" s="16" t="s">
        <v>16</v>
      </c>
      <c r="D42" s="16">
        <v>25</v>
      </c>
      <c r="E42" s="16">
        <v>343.99999999999994</v>
      </c>
      <c r="F42" s="16">
        <v>119</v>
      </c>
      <c r="G42" s="17">
        <v>0.12403508900000002</v>
      </c>
      <c r="H42" s="18">
        <v>201.00000000000003</v>
      </c>
      <c r="I42" s="1" t="s">
        <v>19</v>
      </c>
    </row>
    <row r="43" spans="1:9" ht="15" customHeight="1" x14ac:dyDescent="0.2">
      <c r="A43" s="4" t="s">
        <v>53</v>
      </c>
      <c r="B43" s="16">
        <v>33</v>
      </c>
      <c r="C43" s="16" t="s">
        <v>16</v>
      </c>
      <c r="D43" s="16">
        <v>33</v>
      </c>
      <c r="E43" s="16">
        <v>2805</v>
      </c>
      <c r="F43" s="16">
        <v>2308</v>
      </c>
      <c r="G43" s="17">
        <v>0.98508772099999997</v>
      </c>
      <c r="H43" s="18">
        <v>5979</v>
      </c>
      <c r="I43" s="1" t="s">
        <v>19</v>
      </c>
    </row>
    <row r="44" spans="1:9" ht="15" customHeight="1" x14ac:dyDescent="0.2">
      <c r="A44" s="4" t="s">
        <v>54</v>
      </c>
      <c r="B44" s="16">
        <v>53</v>
      </c>
      <c r="C44" s="16" t="s">
        <v>16</v>
      </c>
      <c r="D44" s="16">
        <v>53</v>
      </c>
      <c r="E44" s="16">
        <v>1468</v>
      </c>
      <c r="F44" s="16">
        <v>357</v>
      </c>
      <c r="G44" s="17">
        <v>0.51526316200000022</v>
      </c>
      <c r="H44" s="18">
        <v>1073.0000000000002</v>
      </c>
      <c r="I44" s="1" t="s">
        <v>19</v>
      </c>
    </row>
    <row r="45" spans="1:9" ht="15" customHeight="1" x14ac:dyDescent="0.2">
      <c r="A45" s="4" t="s">
        <v>55</v>
      </c>
      <c r="B45" s="16">
        <v>119</v>
      </c>
      <c r="C45" s="16" t="s">
        <v>16</v>
      </c>
      <c r="D45" s="16">
        <v>119</v>
      </c>
      <c r="E45" s="16">
        <v>8822.0000000000018</v>
      </c>
      <c r="F45" s="16">
        <v>5926</v>
      </c>
      <c r="G45" s="17">
        <v>3.1233333380000001</v>
      </c>
      <c r="H45" s="18">
        <v>135672.66666666669</v>
      </c>
      <c r="I45" s="1" t="s">
        <v>19</v>
      </c>
    </row>
    <row r="46" spans="1:9" ht="15" customHeight="1" x14ac:dyDescent="0.2">
      <c r="A46" s="4" t="s">
        <v>56</v>
      </c>
      <c r="B46" s="16">
        <v>2</v>
      </c>
      <c r="C46" s="16">
        <v>2</v>
      </c>
      <c r="D46" s="16" t="s">
        <v>16</v>
      </c>
      <c r="E46" s="16">
        <v>290</v>
      </c>
      <c r="F46" s="16">
        <v>70</v>
      </c>
      <c r="G46" s="17">
        <v>9.9999999999999992E-2</v>
      </c>
      <c r="H46" s="18">
        <v>46.666666666666671</v>
      </c>
      <c r="I46" s="1" t="s">
        <v>19</v>
      </c>
    </row>
    <row r="47" spans="1:9" ht="15" customHeight="1" x14ac:dyDescent="0.2">
      <c r="A47" s="4" t="s">
        <v>57</v>
      </c>
      <c r="B47" s="16">
        <v>61</v>
      </c>
      <c r="C47" s="16" t="s">
        <v>16</v>
      </c>
      <c r="D47" s="16">
        <v>61</v>
      </c>
      <c r="E47" s="16">
        <v>3373</v>
      </c>
      <c r="F47" s="16">
        <v>1034.9999999999998</v>
      </c>
      <c r="G47" s="17">
        <v>1.1964912309999998</v>
      </c>
      <c r="H47" s="18">
        <v>403.99999999999983</v>
      </c>
      <c r="I47" s="1" t="s">
        <v>19</v>
      </c>
    </row>
    <row r="48" spans="1:9" ht="15" customHeight="1" x14ac:dyDescent="0.2">
      <c r="A48" s="4" t="s">
        <v>58</v>
      </c>
      <c r="B48" s="16">
        <v>4</v>
      </c>
      <c r="C48" s="16">
        <v>1</v>
      </c>
      <c r="D48" s="16">
        <v>3</v>
      </c>
      <c r="E48" s="16">
        <v>144</v>
      </c>
      <c r="F48" s="16">
        <v>139</v>
      </c>
      <c r="G48" s="17">
        <v>4.5438597000000004E-2</v>
      </c>
      <c r="H48" s="18">
        <v>74</v>
      </c>
      <c r="I48" s="1" t="s">
        <v>19</v>
      </c>
    </row>
    <row r="49" spans="1:9" ht="15" customHeight="1" x14ac:dyDescent="0.2">
      <c r="A49" s="4" t="s">
        <v>59</v>
      </c>
      <c r="B49" s="16">
        <v>33</v>
      </c>
      <c r="C49" s="16">
        <v>1</v>
      </c>
      <c r="D49" s="16">
        <v>32</v>
      </c>
      <c r="E49" s="16">
        <v>556.00000000000011</v>
      </c>
      <c r="F49" s="16">
        <v>344.00000000000006</v>
      </c>
      <c r="G49" s="17">
        <v>0.19333333699999999</v>
      </c>
      <c r="H49" s="18">
        <v>196.66666666666671</v>
      </c>
      <c r="I49" s="1" t="s">
        <v>19</v>
      </c>
    </row>
    <row r="50" spans="1:9" ht="21" customHeight="1" x14ac:dyDescent="0.2">
      <c r="A50" s="4" t="s">
        <v>4</v>
      </c>
      <c r="B50" s="13">
        <f>+B51+B55+B66+B74+B80+B86</f>
        <v>1928</v>
      </c>
      <c r="C50" s="13">
        <f t="shared" ref="C50:H50" si="6">+C51+C55+C66+C74+C80+C86</f>
        <v>42</v>
      </c>
      <c r="D50" s="13">
        <f t="shared" si="6"/>
        <v>1886</v>
      </c>
      <c r="E50" s="13">
        <f t="shared" si="6"/>
        <v>9961</v>
      </c>
      <c r="F50" s="13">
        <f t="shared" si="6"/>
        <v>5063</v>
      </c>
      <c r="G50" s="14">
        <f t="shared" si="6"/>
        <v>4.4963332469999999</v>
      </c>
      <c r="H50" s="15">
        <f t="shared" si="6"/>
        <v>3544.3333333333335</v>
      </c>
      <c r="I50" s="1" t="s">
        <v>19</v>
      </c>
    </row>
    <row r="51" spans="1:9" ht="21" customHeight="1" x14ac:dyDescent="0.2">
      <c r="A51" s="4" t="s">
        <v>60</v>
      </c>
      <c r="B51" s="13">
        <f>SUM(B52:B54)</f>
        <v>12</v>
      </c>
      <c r="C51" s="13">
        <f t="shared" ref="C51:H51" si="7">SUM(C52:C54)</f>
        <v>2</v>
      </c>
      <c r="D51" s="13">
        <f t="shared" si="7"/>
        <v>10</v>
      </c>
      <c r="E51" s="13">
        <f t="shared" si="7"/>
        <v>25</v>
      </c>
      <c r="F51" s="13">
        <f t="shared" si="7"/>
        <v>1.0000000000000002</v>
      </c>
      <c r="G51" s="14">
        <f t="shared" si="7"/>
        <v>8.7719290000000012E-3</v>
      </c>
      <c r="H51" s="15">
        <f t="shared" si="7"/>
        <v>6</v>
      </c>
      <c r="I51" s="1" t="s">
        <v>19</v>
      </c>
    </row>
    <row r="52" spans="1:9" ht="15" customHeight="1" x14ac:dyDescent="0.2">
      <c r="A52" s="4" t="s">
        <v>570</v>
      </c>
      <c r="B52" s="16">
        <v>2</v>
      </c>
      <c r="C52" s="16">
        <v>1</v>
      </c>
      <c r="D52" s="16">
        <v>1</v>
      </c>
      <c r="E52" s="16">
        <v>4</v>
      </c>
      <c r="F52" s="16" t="s">
        <v>16</v>
      </c>
      <c r="G52" s="17">
        <v>1.4035089999999998E-3</v>
      </c>
      <c r="H52" s="18" t="s">
        <v>16</v>
      </c>
      <c r="I52" s="1" t="s">
        <v>19</v>
      </c>
    </row>
    <row r="53" spans="1:9" ht="15" customHeight="1" x14ac:dyDescent="0.2">
      <c r="A53" s="4" t="s">
        <v>61</v>
      </c>
      <c r="B53" s="16">
        <v>7</v>
      </c>
      <c r="C53" s="16">
        <v>1</v>
      </c>
      <c r="D53" s="16">
        <v>6</v>
      </c>
      <c r="E53" s="16">
        <v>18</v>
      </c>
      <c r="F53" s="16">
        <v>1.0000000000000002</v>
      </c>
      <c r="G53" s="17">
        <v>6.3157890000000005E-3</v>
      </c>
      <c r="H53" s="18">
        <v>6</v>
      </c>
      <c r="I53" s="1" t="s">
        <v>19</v>
      </c>
    </row>
    <row r="54" spans="1:9" ht="15" customHeight="1" x14ac:dyDescent="0.2">
      <c r="A54" s="4" t="s">
        <v>62</v>
      </c>
      <c r="B54" s="16">
        <v>3</v>
      </c>
      <c r="C54" s="16" t="s">
        <v>16</v>
      </c>
      <c r="D54" s="16">
        <v>3</v>
      </c>
      <c r="E54" s="16">
        <v>3</v>
      </c>
      <c r="F54" s="16" t="s">
        <v>16</v>
      </c>
      <c r="G54" s="17">
        <v>1.0526310000000001E-3</v>
      </c>
      <c r="H54" s="18" t="s">
        <v>16</v>
      </c>
      <c r="I54" s="1" t="s">
        <v>19</v>
      </c>
    </row>
    <row r="55" spans="1:9" ht="21" customHeight="1" x14ac:dyDescent="0.2">
      <c r="A55" s="4" t="s">
        <v>63</v>
      </c>
      <c r="B55" s="13">
        <f>SUM(B56:B65)</f>
        <v>493</v>
      </c>
      <c r="C55" s="13">
        <f t="shared" ref="C55:H55" si="8">SUM(C56:C65)</f>
        <v>12</v>
      </c>
      <c r="D55" s="13">
        <f t="shared" si="8"/>
        <v>481</v>
      </c>
      <c r="E55" s="13">
        <f t="shared" si="8"/>
        <v>1548</v>
      </c>
      <c r="F55" s="13">
        <f t="shared" si="8"/>
        <v>808</v>
      </c>
      <c r="G55" s="14">
        <f t="shared" si="8"/>
        <v>0.54298241899999999</v>
      </c>
      <c r="H55" s="15">
        <f t="shared" si="8"/>
        <v>714</v>
      </c>
      <c r="I55" s="1" t="s">
        <v>19</v>
      </c>
    </row>
    <row r="56" spans="1:9" ht="15" customHeight="1" x14ac:dyDescent="0.2">
      <c r="A56" s="4" t="s">
        <v>571</v>
      </c>
      <c r="B56" s="16">
        <v>11</v>
      </c>
      <c r="C56" s="16" t="s">
        <v>16</v>
      </c>
      <c r="D56" s="16">
        <v>11</v>
      </c>
      <c r="E56" s="16">
        <v>15.000000000000002</v>
      </c>
      <c r="F56" s="16">
        <v>6</v>
      </c>
      <c r="G56" s="17">
        <v>5.2631559999999997E-3</v>
      </c>
      <c r="H56" s="18">
        <v>19.999999999999996</v>
      </c>
      <c r="I56" s="1" t="s">
        <v>19</v>
      </c>
    </row>
    <row r="57" spans="1:9" ht="15" customHeight="1" x14ac:dyDescent="0.2">
      <c r="A57" s="4" t="s">
        <v>64</v>
      </c>
      <c r="B57" s="16">
        <v>93</v>
      </c>
      <c r="C57" s="16">
        <v>2</v>
      </c>
      <c r="D57" s="16">
        <v>91</v>
      </c>
      <c r="E57" s="16">
        <v>268.99999999999994</v>
      </c>
      <c r="F57" s="16">
        <v>148.00000000000003</v>
      </c>
      <c r="G57" s="17">
        <v>9.4385960000000019E-2</v>
      </c>
      <c r="H57" s="18">
        <v>162.00000000000003</v>
      </c>
      <c r="I57" s="1" t="s">
        <v>19</v>
      </c>
    </row>
    <row r="58" spans="1:9" ht="15" customHeight="1" x14ac:dyDescent="0.2">
      <c r="A58" s="4" t="s">
        <v>65</v>
      </c>
      <c r="B58" s="16">
        <v>5</v>
      </c>
      <c r="C58" s="16" t="s">
        <v>16</v>
      </c>
      <c r="D58" s="16">
        <v>5</v>
      </c>
      <c r="E58" s="16">
        <v>6</v>
      </c>
      <c r="F58" s="16">
        <v>5</v>
      </c>
      <c r="G58" s="17">
        <v>2.1052620000000001E-3</v>
      </c>
      <c r="H58" s="18">
        <v>10</v>
      </c>
      <c r="I58" s="1" t="s">
        <v>19</v>
      </c>
    </row>
    <row r="59" spans="1:9" ht="15" customHeight="1" x14ac:dyDescent="0.2">
      <c r="A59" s="4" t="s">
        <v>66</v>
      </c>
      <c r="B59" s="16">
        <v>7</v>
      </c>
      <c r="C59" s="16" t="s">
        <v>16</v>
      </c>
      <c r="D59" s="16">
        <v>7</v>
      </c>
      <c r="E59" s="16">
        <v>24</v>
      </c>
      <c r="F59" s="16">
        <v>16.000000000000004</v>
      </c>
      <c r="G59" s="17">
        <v>8.4210540000000007E-3</v>
      </c>
      <c r="H59" s="18">
        <v>16</v>
      </c>
      <c r="I59" s="1" t="s">
        <v>19</v>
      </c>
    </row>
    <row r="60" spans="1:9" ht="15" customHeight="1" x14ac:dyDescent="0.2">
      <c r="A60" s="4" t="s">
        <v>67</v>
      </c>
      <c r="B60" s="16">
        <v>12</v>
      </c>
      <c r="C60" s="16" t="s">
        <v>16</v>
      </c>
      <c r="D60" s="16">
        <v>12</v>
      </c>
      <c r="E60" s="16">
        <v>76</v>
      </c>
      <c r="F60" s="16">
        <v>60</v>
      </c>
      <c r="G60" s="17">
        <v>2.9122807000000001E-2</v>
      </c>
      <c r="H60" s="18">
        <v>27</v>
      </c>
      <c r="I60" s="1" t="s">
        <v>19</v>
      </c>
    </row>
    <row r="61" spans="1:9" ht="15" customHeight="1" x14ac:dyDescent="0.2">
      <c r="A61" s="4" t="s">
        <v>68</v>
      </c>
      <c r="B61" s="16">
        <v>20</v>
      </c>
      <c r="C61" s="16" t="s">
        <v>16</v>
      </c>
      <c r="D61" s="16">
        <v>20</v>
      </c>
      <c r="E61" s="16">
        <v>38.999999999999993</v>
      </c>
      <c r="F61" s="16">
        <v>9</v>
      </c>
      <c r="G61" s="17">
        <v>1.3684207000000004E-2</v>
      </c>
      <c r="H61" s="18">
        <v>8</v>
      </c>
      <c r="I61" s="1" t="s">
        <v>19</v>
      </c>
    </row>
    <row r="62" spans="1:9" ht="15" customHeight="1" x14ac:dyDescent="0.2">
      <c r="A62" s="4" t="s">
        <v>69</v>
      </c>
      <c r="B62" s="16">
        <v>18</v>
      </c>
      <c r="C62" s="16">
        <v>2</v>
      </c>
      <c r="D62" s="16">
        <v>16</v>
      </c>
      <c r="E62" s="16">
        <v>37</v>
      </c>
      <c r="F62" s="16">
        <v>17.000000000000004</v>
      </c>
      <c r="G62" s="17">
        <v>1.2982454999999999E-2</v>
      </c>
      <c r="H62" s="18">
        <v>29</v>
      </c>
      <c r="I62" s="1" t="s">
        <v>19</v>
      </c>
    </row>
    <row r="63" spans="1:9" ht="15" customHeight="1" x14ac:dyDescent="0.2">
      <c r="A63" s="4" t="s">
        <v>70</v>
      </c>
      <c r="B63" s="16">
        <v>104</v>
      </c>
      <c r="C63" s="16">
        <v>2</v>
      </c>
      <c r="D63" s="16">
        <v>102</v>
      </c>
      <c r="E63" s="16">
        <v>379</v>
      </c>
      <c r="F63" s="16">
        <v>161.99999999999994</v>
      </c>
      <c r="G63" s="17">
        <v>0.12842104700000001</v>
      </c>
      <c r="H63" s="18">
        <v>55.999999999999986</v>
      </c>
      <c r="I63" s="1" t="s">
        <v>19</v>
      </c>
    </row>
    <row r="64" spans="1:9" ht="15" customHeight="1" x14ac:dyDescent="0.2">
      <c r="A64" s="4" t="s">
        <v>71</v>
      </c>
      <c r="B64" s="16">
        <v>90</v>
      </c>
      <c r="C64" s="16">
        <v>2</v>
      </c>
      <c r="D64" s="16">
        <v>88</v>
      </c>
      <c r="E64" s="16">
        <v>225</v>
      </c>
      <c r="F64" s="16">
        <v>130.00000000000003</v>
      </c>
      <c r="G64" s="17">
        <v>7.8947357999999995E-2</v>
      </c>
      <c r="H64" s="18">
        <v>193.00000000000014</v>
      </c>
      <c r="I64" s="1" t="s">
        <v>19</v>
      </c>
    </row>
    <row r="65" spans="1:9" ht="15" customHeight="1" x14ac:dyDescent="0.2">
      <c r="A65" s="4" t="s">
        <v>72</v>
      </c>
      <c r="B65" s="16">
        <v>133</v>
      </c>
      <c r="C65" s="16">
        <v>4</v>
      </c>
      <c r="D65" s="16">
        <v>129</v>
      </c>
      <c r="E65" s="16">
        <v>478</v>
      </c>
      <c r="F65" s="16">
        <v>255.00000000000003</v>
      </c>
      <c r="G65" s="17">
        <v>0.16964911299999999</v>
      </c>
      <c r="H65" s="18">
        <v>192.99999999999991</v>
      </c>
      <c r="I65" s="1" t="s">
        <v>19</v>
      </c>
    </row>
    <row r="66" spans="1:9" ht="21" customHeight="1" x14ac:dyDescent="0.2">
      <c r="A66" s="4" t="s">
        <v>73</v>
      </c>
      <c r="B66" s="13">
        <f>SUM(B67:B73)</f>
        <v>122</v>
      </c>
      <c r="C66" s="13">
        <f t="shared" ref="C66:H66" si="9">SUM(C67:C73)</f>
        <v>1</v>
      </c>
      <c r="D66" s="13">
        <f t="shared" si="9"/>
        <v>121</v>
      </c>
      <c r="E66" s="13">
        <f t="shared" si="9"/>
        <v>707</v>
      </c>
      <c r="F66" s="13">
        <f t="shared" si="9"/>
        <v>345</v>
      </c>
      <c r="G66" s="14">
        <f t="shared" si="9"/>
        <v>0.247894737</v>
      </c>
      <c r="H66" s="15">
        <f t="shared" si="9"/>
        <v>823</v>
      </c>
      <c r="I66" s="1" t="s">
        <v>19</v>
      </c>
    </row>
    <row r="67" spans="1:9" ht="15" customHeight="1" x14ac:dyDescent="0.2">
      <c r="A67" s="4" t="s">
        <v>572</v>
      </c>
      <c r="B67" s="16">
        <v>5</v>
      </c>
      <c r="C67" s="16" t="s">
        <v>16</v>
      </c>
      <c r="D67" s="16">
        <v>5</v>
      </c>
      <c r="E67" s="16">
        <v>22</v>
      </c>
      <c r="F67" s="16">
        <v>15</v>
      </c>
      <c r="G67" s="17">
        <v>7.7192980000000003E-3</v>
      </c>
      <c r="H67" s="18">
        <v>20</v>
      </c>
      <c r="I67" s="1" t="s">
        <v>19</v>
      </c>
    </row>
    <row r="68" spans="1:9" ht="15" customHeight="1" x14ac:dyDescent="0.2">
      <c r="A68" s="4" t="s">
        <v>74</v>
      </c>
      <c r="B68" s="16">
        <v>28</v>
      </c>
      <c r="C68" s="16" t="s">
        <v>16</v>
      </c>
      <c r="D68" s="16">
        <v>28</v>
      </c>
      <c r="E68" s="16">
        <v>162</v>
      </c>
      <c r="F68" s="16">
        <v>107</v>
      </c>
      <c r="G68" s="17">
        <v>5.2280701999999998E-2</v>
      </c>
      <c r="H68" s="18">
        <v>533</v>
      </c>
      <c r="I68" s="1" t="s">
        <v>19</v>
      </c>
    </row>
    <row r="69" spans="1:9" ht="15" customHeight="1" x14ac:dyDescent="0.2">
      <c r="A69" s="4" t="s">
        <v>75</v>
      </c>
      <c r="B69" s="16">
        <v>2</v>
      </c>
      <c r="C69" s="16" t="s">
        <v>16</v>
      </c>
      <c r="D69" s="16">
        <v>2</v>
      </c>
      <c r="E69" s="16">
        <v>3</v>
      </c>
      <c r="F69" s="16">
        <v>3</v>
      </c>
      <c r="G69" s="17">
        <v>1.0526310000000001E-3</v>
      </c>
      <c r="H69" s="18">
        <v>9</v>
      </c>
      <c r="I69" s="1" t="s">
        <v>19</v>
      </c>
    </row>
    <row r="70" spans="1:9" ht="15" customHeight="1" x14ac:dyDescent="0.2">
      <c r="A70" s="4" t="s">
        <v>76</v>
      </c>
      <c r="B70" s="16">
        <v>5</v>
      </c>
      <c r="C70" s="16" t="s">
        <v>16</v>
      </c>
      <c r="D70" s="16">
        <v>5</v>
      </c>
      <c r="E70" s="16">
        <v>29</v>
      </c>
      <c r="F70" s="16">
        <v>22</v>
      </c>
      <c r="G70" s="17">
        <v>1.0175437999999998E-2</v>
      </c>
      <c r="H70" s="18">
        <v>14.000000000000002</v>
      </c>
      <c r="I70" s="1" t="s">
        <v>19</v>
      </c>
    </row>
    <row r="71" spans="1:9" ht="15" customHeight="1" x14ac:dyDescent="0.2">
      <c r="A71" s="4" t="s">
        <v>77</v>
      </c>
      <c r="B71" s="16">
        <v>43</v>
      </c>
      <c r="C71" s="16" t="s">
        <v>16</v>
      </c>
      <c r="D71" s="16">
        <v>43</v>
      </c>
      <c r="E71" s="16">
        <v>132</v>
      </c>
      <c r="F71" s="16">
        <v>86</v>
      </c>
      <c r="G71" s="17">
        <v>4.6315788999999989E-2</v>
      </c>
      <c r="H71" s="18">
        <v>37.999999999999993</v>
      </c>
      <c r="I71" s="1" t="s">
        <v>19</v>
      </c>
    </row>
    <row r="72" spans="1:9" ht="15" customHeight="1" x14ac:dyDescent="0.2">
      <c r="A72" s="4" t="s">
        <v>78</v>
      </c>
      <c r="B72" s="16">
        <v>21</v>
      </c>
      <c r="C72" s="16">
        <v>1</v>
      </c>
      <c r="D72" s="16">
        <v>20</v>
      </c>
      <c r="E72" s="16">
        <v>145.00000000000003</v>
      </c>
      <c r="F72" s="16">
        <v>78.000000000000014</v>
      </c>
      <c r="G72" s="17">
        <v>5.0877193000000008E-2</v>
      </c>
      <c r="H72" s="18">
        <v>158.00000000000003</v>
      </c>
      <c r="I72" s="1" t="s">
        <v>19</v>
      </c>
    </row>
    <row r="73" spans="1:9" ht="15" customHeight="1" x14ac:dyDescent="0.2">
      <c r="A73" s="4" t="s">
        <v>79</v>
      </c>
      <c r="B73" s="16">
        <v>18</v>
      </c>
      <c r="C73" s="16" t="s">
        <v>16</v>
      </c>
      <c r="D73" s="16">
        <v>18</v>
      </c>
      <c r="E73" s="16">
        <v>213.99999999999997</v>
      </c>
      <c r="F73" s="16">
        <v>34</v>
      </c>
      <c r="G73" s="17">
        <v>7.9473686000000016E-2</v>
      </c>
      <c r="H73" s="18">
        <v>50.999999999999993</v>
      </c>
      <c r="I73" s="1" t="s">
        <v>19</v>
      </c>
    </row>
    <row r="74" spans="1:9" ht="21" customHeight="1" x14ac:dyDescent="0.2">
      <c r="A74" s="4" t="s">
        <v>80</v>
      </c>
      <c r="B74" s="13">
        <f>SUM(B75:B79)</f>
        <v>59</v>
      </c>
      <c r="C74" s="13">
        <f t="shared" ref="C74:H74" si="10">SUM(C75:C79)</f>
        <v>1</v>
      </c>
      <c r="D74" s="13">
        <f t="shared" si="10"/>
        <v>58</v>
      </c>
      <c r="E74" s="13">
        <f t="shared" si="10"/>
        <v>161.00000000000003</v>
      </c>
      <c r="F74" s="13">
        <f t="shared" si="10"/>
        <v>72</v>
      </c>
      <c r="G74" s="14">
        <f t="shared" si="10"/>
        <v>5.6491222000000015E-2</v>
      </c>
      <c r="H74" s="15">
        <f t="shared" si="10"/>
        <v>94</v>
      </c>
      <c r="I74" s="1" t="s">
        <v>19</v>
      </c>
    </row>
    <row r="75" spans="1:9" ht="15" customHeight="1" x14ac:dyDescent="0.2">
      <c r="A75" s="4" t="s">
        <v>573</v>
      </c>
      <c r="B75" s="16">
        <v>1</v>
      </c>
      <c r="C75" s="16" t="s">
        <v>16</v>
      </c>
      <c r="D75" s="16">
        <v>1</v>
      </c>
      <c r="E75" s="16">
        <v>1</v>
      </c>
      <c r="F75" s="16">
        <v>1</v>
      </c>
      <c r="G75" s="17">
        <v>3.5087699999999998E-4</v>
      </c>
      <c r="H75" s="18">
        <v>5</v>
      </c>
      <c r="I75" s="1" t="s">
        <v>19</v>
      </c>
    </row>
    <row r="76" spans="1:9" ht="15" customHeight="1" x14ac:dyDescent="0.2">
      <c r="A76" s="4" t="s">
        <v>81</v>
      </c>
      <c r="B76" s="16">
        <v>1</v>
      </c>
      <c r="C76" s="16" t="s">
        <v>16</v>
      </c>
      <c r="D76" s="16">
        <v>1</v>
      </c>
      <c r="E76" s="16">
        <v>1</v>
      </c>
      <c r="F76" s="16" t="s">
        <v>16</v>
      </c>
      <c r="G76" s="17">
        <v>3.5087699999999998E-4</v>
      </c>
      <c r="H76" s="18" t="s">
        <v>16</v>
      </c>
      <c r="I76" s="1" t="s">
        <v>19</v>
      </c>
    </row>
    <row r="77" spans="1:9" ht="15" customHeight="1" x14ac:dyDescent="0.2">
      <c r="A77" s="4" t="s">
        <v>82</v>
      </c>
      <c r="B77" s="16">
        <v>2</v>
      </c>
      <c r="C77" s="16" t="s">
        <v>16</v>
      </c>
      <c r="D77" s="16">
        <v>2</v>
      </c>
      <c r="E77" s="16">
        <v>3</v>
      </c>
      <c r="F77" s="16">
        <v>2</v>
      </c>
      <c r="G77" s="17">
        <v>1.0526310000000001E-3</v>
      </c>
      <c r="H77" s="18">
        <v>1</v>
      </c>
      <c r="I77" s="1" t="s">
        <v>19</v>
      </c>
    </row>
    <row r="78" spans="1:9" ht="15" customHeight="1" x14ac:dyDescent="0.2">
      <c r="A78" s="4" t="s">
        <v>83</v>
      </c>
      <c r="B78" s="16">
        <v>51</v>
      </c>
      <c r="C78" s="16" t="s">
        <v>16</v>
      </c>
      <c r="D78" s="16">
        <v>51</v>
      </c>
      <c r="E78" s="16">
        <v>149.00000000000003</v>
      </c>
      <c r="F78" s="16">
        <v>64</v>
      </c>
      <c r="G78" s="17">
        <v>5.2280697000000015E-2</v>
      </c>
      <c r="H78" s="18">
        <v>84</v>
      </c>
      <c r="I78" s="1" t="s">
        <v>19</v>
      </c>
    </row>
    <row r="79" spans="1:9" ht="15" customHeight="1" x14ac:dyDescent="0.2">
      <c r="A79" s="4" t="s">
        <v>84</v>
      </c>
      <c r="B79" s="16">
        <v>4</v>
      </c>
      <c r="C79" s="16">
        <v>1</v>
      </c>
      <c r="D79" s="16">
        <v>3</v>
      </c>
      <c r="E79" s="16">
        <v>7</v>
      </c>
      <c r="F79" s="16">
        <v>5</v>
      </c>
      <c r="G79" s="17">
        <v>2.4561399999999999E-3</v>
      </c>
      <c r="H79" s="18">
        <v>4</v>
      </c>
      <c r="I79" s="1" t="s">
        <v>19</v>
      </c>
    </row>
    <row r="80" spans="1:9" ht="21" customHeight="1" x14ac:dyDescent="0.2">
      <c r="A80" s="4" t="s">
        <v>85</v>
      </c>
      <c r="B80" s="13">
        <f>SUM(B81:B85)</f>
        <v>80</v>
      </c>
      <c r="C80" s="13">
        <f t="shared" ref="C80:H80" si="11">SUM(C81:C85)</f>
        <v>2</v>
      </c>
      <c r="D80" s="13">
        <f t="shared" si="11"/>
        <v>78</v>
      </c>
      <c r="E80" s="13">
        <f t="shared" si="11"/>
        <v>428</v>
      </c>
      <c r="F80" s="13">
        <f t="shared" si="11"/>
        <v>310.00000000000006</v>
      </c>
      <c r="G80" s="14">
        <f t="shared" si="11"/>
        <v>0.15508771500000001</v>
      </c>
      <c r="H80" s="15">
        <f t="shared" si="11"/>
        <v>332.33333333333337</v>
      </c>
      <c r="I80" s="1" t="s">
        <v>19</v>
      </c>
    </row>
    <row r="81" spans="1:9" ht="15" customHeight="1" x14ac:dyDescent="0.2">
      <c r="A81" s="4" t="s">
        <v>574</v>
      </c>
      <c r="B81" s="16">
        <v>16</v>
      </c>
      <c r="C81" s="16" t="s">
        <v>16</v>
      </c>
      <c r="D81" s="16">
        <v>16</v>
      </c>
      <c r="E81" s="16">
        <v>48</v>
      </c>
      <c r="F81" s="16">
        <v>18</v>
      </c>
      <c r="G81" s="17">
        <v>1.6842103000000001E-2</v>
      </c>
      <c r="H81" s="18">
        <v>69.000000000000014</v>
      </c>
      <c r="I81" s="1" t="s">
        <v>19</v>
      </c>
    </row>
    <row r="82" spans="1:9" ht="15" customHeight="1" x14ac:dyDescent="0.2">
      <c r="A82" s="4" t="s">
        <v>86</v>
      </c>
      <c r="B82" s="16">
        <v>32</v>
      </c>
      <c r="C82" s="16" t="s">
        <v>16</v>
      </c>
      <c r="D82" s="16">
        <v>32</v>
      </c>
      <c r="E82" s="16">
        <v>93</v>
      </c>
      <c r="F82" s="16">
        <v>67</v>
      </c>
      <c r="G82" s="17">
        <v>3.2631577000000002E-2</v>
      </c>
      <c r="H82" s="18">
        <v>164.66666666666666</v>
      </c>
      <c r="I82" s="1" t="s">
        <v>19</v>
      </c>
    </row>
    <row r="83" spans="1:9" ht="15" customHeight="1" x14ac:dyDescent="0.2">
      <c r="A83" s="4" t="s">
        <v>87</v>
      </c>
      <c r="B83" s="16">
        <v>24</v>
      </c>
      <c r="C83" s="16">
        <v>2</v>
      </c>
      <c r="D83" s="16">
        <v>22</v>
      </c>
      <c r="E83" s="16">
        <v>268</v>
      </c>
      <c r="F83" s="16">
        <v>216.00000000000006</v>
      </c>
      <c r="G83" s="17">
        <v>9.8947369000000007E-2</v>
      </c>
      <c r="H83" s="18">
        <v>82.000000000000014</v>
      </c>
      <c r="I83" s="1" t="s">
        <v>19</v>
      </c>
    </row>
    <row r="84" spans="1:9" ht="15" customHeight="1" x14ac:dyDescent="0.2">
      <c r="A84" s="4" t="s">
        <v>88</v>
      </c>
      <c r="B84" s="16">
        <v>6</v>
      </c>
      <c r="C84" s="16" t="s">
        <v>16</v>
      </c>
      <c r="D84" s="16">
        <v>6</v>
      </c>
      <c r="E84" s="16">
        <v>13.000000000000002</v>
      </c>
      <c r="F84" s="16">
        <v>6</v>
      </c>
      <c r="G84" s="17">
        <v>4.5614029999999995E-3</v>
      </c>
      <c r="H84" s="18" t="s">
        <v>16</v>
      </c>
      <c r="I84" s="1" t="s">
        <v>19</v>
      </c>
    </row>
    <row r="85" spans="1:9" ht="15" customHeight="1" x14ac:dyDescent="0.2">
      <c r="A85" s="4" t="s">
        <v>89</v>
      </c>
      <c r="B85" s="16">
        <v>2</v>
      </c>
      <c r="C85" s="16" t="s">
        <v>16</v>
      </c>
      <c r="D85" s="16">
        <v>2</v>
      </c>
      <c r="E85" s="16">
        <v>6</v>
      </c>
      <c r="F85" s="16">
        <v>3</v>
      </c>
      <c r="G85" s="17">
        <v>2.105263E-3</v>
      </c>
      <c r="H85" s="18">
        <v>16.666666666666668</v>
      </c>
      <c r="I85" s="1" t="s">
        <v>19</v>
      </c>
    </row>
    <row r="86" spans="1:9" ht="21" customHeight="1" x14ac:dyDescent="0.2">
      <c r="A86" s="4" t="s">
        <v>90</v>
      </c>
      <c r="B86" s="13">
        <f>SUM(B87:B102)</f>
        <v>1162</v>
      </c>
      <c r="C86" s="13">
        <f t="shared" ref="C86:H86" si="12">SUM(C87:C102)</f>
        <v>24</v>
      </c>
      <c r="D86" s="13">
        <f t="shared" si="12"/>
        <v>1138</v>
      </c>
      <c r="E86" s="13">
        <f t="shared" si="12"/>
        <v>7091.9999999999991</v>
      </c>
      <c r="F86" s="13">
        <f t="shared" si="12"/>
        <v>3527</v>
      </c>
      <c r="G86" s="14">
        <f t="shared" si="12"/>
        <v>3.4851052249999999</v>
      </c>
      <c r="H86" s="15">
        <f t="shared" si="12"/>
        <v>1575</v>
      </c>
      <c r="I86" s="1" t="s">
        <v>19</v>
      </c>
    </row>
    <row r="87" spans="1:9" ht="15" customHeight="1" x14ac:dyDescent="0.2">
      <c r="A87" s="4" t="s">
        <v>575</v>
      </c>
      <c r="B87" s="16">
        <v>13</v>
      </c>
      <c r="C87" s="16">
        <v>7</v>
      </c>
      <c r="D87" s="16">
        <v>6</v>
      </c>
      <c r="E87" s="16">
        <v>30.000000000000004</v>
      </c>
      <c r="F87" s="16">
        <v>5.0000000000000009</v>
      </c>
      <c r="G87" s="17">
        <v>1.0526314999999998E-2</v>
      </c>
      <c r="H87" s="18">
        <v>46</v>
      </c>
      <c r="I87" s="1" t="s">
        <v>19</v>
      </c>
    </row>
    <row r="88" spans="1:9" ht="15" customHeight="1" x14ac:dyDescent="0.2">
      <c r="A88" s="4" t="s">
        <v>91</v>
      </c>
      <c r="B88" s="16">
        <v>3</v>
      </c>
      <c r="C88" s="16" t="s">
        <v>16</v>
      </c>
      <c r="D88" s="16">
        <v>3</v>
      </c>
      <c r="E88" s="16">
        <v>9</v>
      </c>
      <c r="F88" s="16">
        <v>2</v>
      </c>
      <c r="G88" s="17">
        <v>3.1578940000000005E-3</v>
      </c>
      <c r="H88" s="18">
        <v>6</v>
      </c>
      <c r="I88" s="1" t="s">
        <v>19</v>
      </c>
    </row>
    <row r="89" spans="1:9" ht="15" customHeight="1" x14ac:dyDescent="0.2">
      <c r="A89" s="4" t="s">
        <v>92</v>
      </c>
      <c r="B89" s="16">
        <v>5</v>
      </c>
      <c r="C89" s="16" t="s">
        <v>16</v>
      </c>
      <c r="D89" s="16">
        <v>5</v>
      </c>
      <c r="E89" s="16">
        <v>27</v>
      </c>
      <c r="F89" s="16">
        <v>3</v>
      </c>
      <c r="G89" s="17">
        <v>9.4736830000000001E-3</v>
      </c>
      <c r="H89" s="18">
        <v>3</v>
      </c>
      <c r="I89" s="1" t="s">
        <v>19</v>
      </c>
    </row>
    <row r="90" spans="1:9" ht="15" customHeight="1" x14ac:dyDescent="0.2">
      <c r="A90" s="4" t="s">
        <v>93</v>
      </c>
      <c r="B90" s="16">
        <v>242</v>
      </c>
      <c r="C90" s="16">
        <v>2</v>
      </c>
      <c r="D90" s="16">
        <v>240</v>
      </c>
      <c r="E90" s="16">
        <v>1252.9999999999998</v>
      </c>
      <c r="F90" s="16">
        <v>543</v>
      </c>
      <c r="G90" s="17">
        <v>0.44947368600000021</v>
      </c>
      <c r="H90" s="18">
        <v>115</v>
      </c>
      <c r="I90" s="1" t="s">
        <v>19</v>
      </c>
    </row>
    <row r="91" spans="1:9" ht="15" customHeight="1" x14ac:dyDescent="0.2">
      <c r="A91" s="4" t="s">
        <v>94</v>
      </c>
      <c r="B91" s="16">
        <v>7</v>
      </c>
      <c r="C91" s="16" t="s">
        <v>16</v>
      </c>
      <c r="D91" s="16">
        <v>7</v>
      </c>
      <c r="E91" s="16">
        <v>9</v>
      </c>
      <c r="F91" s="16">
        <v>2.0000000000000004</v>
      </c>
      <c r="G91" s="17">
        <v>3.1578940000000001E-3</v>
      </c>
      <c r="H91" s="18">
        <v>2.0000000000000004</v>
      </c>
      <c r="I91" s="1" t="s">
        <v>19</v>
      </c>
    </row>
    <row r="92" spans="1:9" ht="15" customHeight="1" x14ac:dyDescent="0.2">
      <c r="A92" s="4" t="s">
        <v>95</v>
      </c>
      <c r="B92" s="16">
        <v>198</v>
      </c>
      <c r="C92" s="16">
        <v>3</v>
      </c>
      <c r="D92" s="16">
        <v>195</v>
      </c>
      <c r="E92" s="16">
        <v>639.99999999999989</v>
      </c>
      <c r="F92" s="16">
        <v>247.00000000000003</v>
      </c>
      <c r="G92" s="17">
        <v>0.30070173999999983</v>
      </c>
      <c r="H92" s="18">
        <v>134</v>
      </c>
      <c r="I92" s="1" t="s">
        <v>19</v>
      </c>
    </row>
    <row r="93" spans="1:9" ht="15" customHeight="1" x14ac:dyDescent="0.2">
      <c r="A93" s="4" t="s">
        <v>96</v>
      </c>
      <c r="B93" s="16">
        <v>2</v>
      </c>
      <c r="C93" s="16" t="s">
        <v>16</v>
      </c>
      <c r="D93" s="16">
        <v>2</v>
      </c>
      <c r="E93" s="16">
        <v>6</v>
      </c>
      <c r="F93" s="16">
        <v>1</v>
      </c>
      <c r="G93" s="17">
        <v>2.105263E-3</v>
      </c>
      <c r="H93" s="18">
        <v>2</v>
      </c>
      <c r="I93" s="1" t="s">
        <v>19</v>
      </c>
    </row>
    <row r="94" spans="1:9" ht="15" customHeight="1" x14ac:dyDescent="0.2">
      <c r="A94" s="4" t="s">
        <v>97</v>
      </c>
      <c r="B94" s="16">
        <v>24</v>
      </c>
      <c r="C94" s="16" t="s">
        <v>16</v>
      </c>
      <c r="D94" s="16">
        <v>24</v>
      </c>
      <c r="E94" s="16">
        <v>1061</v>
      </c>
      <c r="F94" s="16">
        <v>692</v>
      </c>
      <c r="G94" s="17">
        <v>0.37298245800000013</v>
      </c>
      <c r="H94" s="18">
        <v>269</v>
      </c>
      <c r="I94" s="1" t="s">
        <v>19</v>
      </c>
    </row>
    <row r="95" spans="1:9" ht="15" customHeight="1" x14ac:dyDescent="0.2">
      <c r="A95" s="4" t="s">
        <v>98</v>
      </c>
      <c r="B95" s="16">
        <v>164</v>
      </c>
      <c r="C95" s="16">
        <v>3</v>
      </c>
      <c r="D95" s="16">
        <v>161</v>
      </c>
      <c r="E95" s="16">
        <v>922</v>
      </c>
      <c r="F95" s="16">
        <v>594.00000000000023</v>
      </c>
      <c r="G95" s="17">
        <v>0.3371929740000002</v>
      </c>
      <c r="H95" s="18">
        <v>482.99999999999994</v>
      </c>
      <c r="I95" s="1" t="s">
        <v>19</v>
      </c>
    </row>
    <row r="96" spans="1:9" ht="15" customHeight="1" x14ac:dyDescent="0.2">
      <c r="A96" s="4" t="s">
        <v>99</v>
      </c>
      <c r="B96" s="16">
        <v>7</v>
      </c>
      <c r="C96" s="16">
        <v>2</v>
      </c>
      <c r="D96" s="16">
        <v>5</v>
      </c>
      <c r="E96" s="16">
        <v>70</v>
      </c>
      <c r="F96" s="16">
        <v>3</v>
      </c>
      <c r="G96" s="17">
        <v>0.91631578899999977</v>
      </c>
      <c r="H96" s="18">
        <v>4.0000000000000009</v>
      </c>
      <c r="I96" s="1" t="s">
        <v>19</v>
      </c>
    </row>
    <row r="97" spans="1:9" ht="15" customHeight="1" x14ac:dyDescent="0.2">
      <c r="A97" s="4" t="s">
        <v>100</v>
      </c>
      <c r="B97" s="16">
        <v>80</v>
      </c>
      <c r="C97" s="16" t="s">
        <v>16</v>
      </c>
      <c r="D97" s="16">
        <v>80</v>
      </c>
      <c r="E97" s="16">
        <v>467</v>
      </c>
      <c r="F97" s="16">
        <v>279</v>
      </c>
      <c r="G97" s="17">
        <v>0.16333333400000008</v>
      </c>
      <c r="H97" s="18">
        <v>116.99999999999997</v>
      </c>
      <c r="I97" s="1" t="s">
        <v>19</v>
      </c>
    </row>
    <row r="98" spans="1:9" ht="15" customHeight="1" x14ac:dyDescent="0.2">
      <c r="A98" s="4" t="s">
        <v>101</v>
      </c>
      <c r="B98" s="16">
        <v>155</v>
      </c>
      <c r="C98" s="16">
        <v>1</v>
      </c>
      <c r="D98" s="16">
        <v>154</v>
      </c>
      <c r="E98" s="16">
        <v>1626.9999999999989</v>
      </c>
      <c r="F98" s="16">
        <v>647.00000000000023</v>
      </c>
      <c r="G98" s="17">
        <v>0.55701755099999994</v>
      </c>
      <c r="H98" s="18">
        <v>188</v>
      </c>
      <c r="I98" s="1" t="s">
        <v>19</v>
      </c>
    </row>
    <row r="99" spans="1:9" ht="15" customHeight="1" x14ac:dyDescent="0.2">
      <c r="A99" s="4" t="s">
        <v>102</v>
      </c>
      <c r="B99" s="16">
        <v>116</v>
      </c>
      <c r="C99" s="16">
        <v>3</v>
      </c>
      <c r="D99" s="16">
        <v>113</v>
      </c>
      <c r="E99" s="16">
        <v>411.99999999999994</v>
      </c>
      <c r="F99" s="16">
        <v>214.00000000000009</v>
      </c>
      <c r="G99" s="17">
        <v>0.14785964100000001</v>
      </c>
      <c r="H99" s="18">
        <v>59.000000000000007</v>
      </c>
      <c r="I99" s="1" t="s">
        <v>19</v>
      </c>
    </row>
    <row r="100" spans="1:9" ht="15" customHeight="1" x14ac:dyDescent="0.2">
      <c r="A100" s="4" t="s">
        <v>103</v>
      </c>
      <c r="B100" s="16">
        <v>117</v>
      </c>
      <c r="C100" s="16">
        <v>1</v>
      </c>
      <c r="D100" s="16">
        <v>116</v>
      </c>
      <c r="E100" s="16">
        <v>309.99999999999989</v>
      </c>
      <c r="F100" s="16">
        <v>187.00000000000003</v>
      </c>
      <c r="G100" s="17">
        <v>0.10877191700000002</v>
      </c>
      <c r="H100" s="18">
        <v>87.999999999999972</v>
      </c>
      <c r="I100" s="1" t="s">
        <v>19</v>
      </c>
    </row>
    <row r="101" spans="1:9" ht="15" customHeight="1" x14ac:dyDescent="0.2">
      <c r="A101" s="4" t="s">
        <v>104</v>
      </c>
      <c r="B101" s="16">
        <v>3</v>
      </c>
      <c r="C101" s="16">
        <v>1</v>
      </c>
      <c r="D101" s="16">
        <v>2</v>
      </c>
      <c r="E101" s="16">
        <v>10</v>
      </c>
      <c r="F101" s="16">
        <v>5</v>
      </c>
      <c r="G101" s="17">
        <v>1.1456139999999998E-2</v>
      </c>
      <c r="H101" s="18" t="s">
        <v>16</v>
      </c>
      <c r="I101" s="1" t="s">
        <v>19</v>
      </c>
    </row>
    <row r="102" spans="1:9" ht="15" customHeight="1" x14ac:dyDescent="0.2">
      <c r="A102" s="4" t="s">
        <v>105</v>
      </c>
      <c r="B102" s="16">
        <v>26</v>
      </c>
      <c r="C102" s="16">
        <v>1</v>
      </c>
      <c r="D102" s="16">
        <v>25</v>
      </c>
      <c r="E102" s="16">
        <v>238.99999999999997</v>
      </c>
      <c r="F102" s="16">
        <v>103</v>
      </c>
      <c r="G102" s="17">
        <v>9.1578945999999994E-2</v>
      </c>
      <c r="H102" s="18">
        <v>59</v>
      </c>
      <c r="I102" s="1" t="s">
        <v>19</v>
      </c>
    </row>
    <row r="103" spans="1:9" ht="21" customHeight="1" x14ac:dyDescent="0.2">
      <c r="A103" s="4" t="s">
        <v>8</v>
      </c>
      <c r="B103" s="13">
        <f>+B104+B118+B125+B131+B137+B144</f>
        <v>445</v>
      </c>
      <c r="C103" s="13">
        <f t="shared" ref="C103:H103" si="13">+C104+C118+C125+C131+C137+C144</f>
        <v>15</v>
      </c>
      <c r="D103" s="13">
        <f t="shared" si="13"/>
        <v>430</v>
      </c>
      <c r="E103" s="13">
        <f t="shared" si="13"/>
        <v>5615.0000000000009</v>
      </c>
      <c r="F103" s="13">
        <f t="shared" si="13"/>
        <v>1894</v>
      </c>
      <c r="G103" s="14">
        <f t="shared" si="13"/>
        <v>2.9685964800000004</v>
      </c>
      <c r="H103" s="15">
        <f t="shared" si="13"/>
        <v>7117.6666666666661</v>
      </c>
      <c r="I103" s="1" t="s">
        <v>19</v>
      </c>
    </row>
    <row r="104" spans="1:9" ht="21" customHeight="1" x14ac:dyDescent="0.2">
      <c r="A104" s="4" t="s">
        <v>106</v>
      </c>
      <c r="B104" s="13">
        <f>SUM(B105:B117)</f>
        <v>285</v>
      </c>
      <c r="C104" s="13">
        <f t="shared" ref="C104:H104" si="14">SUM(C105:C117)</f>
        <v>12</v>
      </c>
      <c r="D104" s="13">
        <f t="shared" si="14"/>
        <v>273</v>
      </c>
      <c r="E104" s="13">
        <f t="shared" si="14"/>
        <v>1457.0000000000002</v>
      </c>
      <c r="F104" s="13">
        <f t="shared" si="14"/>
        <v>669</v>
      </c>
      <c r="G104" s="14">
        <f t="shared" si="14"/>
        <v>0.51105261499999999</v>
      </c>
      <c r="H104" s="15">
        <f t="shared" si="14"/>
        <v>6005.9999999999991</v>
      </c>
      <c r="I104" s="1" t="s">
        <v>19</v>
      </c>
    </row>
    <row r="105" spans="1:9" ht="15" customHeight="1" x14ac:dyDescent="0.2">
      <c r="A105" s="4" t="s">
        <v>107</v>
      </c>
      <c r="B105" s="16">
        <v>39</v>
      </c>
      <c r="C105" s="16" t="s">
        <v>16</v>
      </c>
      <c r="D105" s="16">
        <v>39</v>
      </c>
      <c r="E105" s="16">
        <v>197.00000000000006</v>
      </c>
      <c r="F105" s="16">
        <v>63.999999999999986</v>
      </c>
      <c r="G105" s="17">
        <v>6.9122804999999996E-2</v>
      </c>
      <c r="H105" s="18">
        <v>169.00000000000003</v>
      </c>
      <c r="I105" s="1" t="s">
        <v>19</v>
      </c>
    </row>
    <row r="106" spans="1:9" ht="15" customHeight="1" x14ac:dyDescent="0.2">
      <c r="A106" s="4" t="s">
        <v>108</v>
      </c>
      <c r="B106" s="16">
        <v>14</v>
      </c>
      <c r="C106" s="16" t="s">
        <v>16</v>
      </c>
      <c r="D106" s="16">
        <v>14</v>
      </c>
      <c r="E106" s="16">
        <v>103.99999999999999</v>
      </c>
      <c r="F106" s="16">
        <v>75.999999999999986</v>
      </c>
      <c r="G106" s="17">
        <v>3.2456139000000002E-2</v>
      </c>
      <c r="H106" s="18">
        <v>138.33333333333334</v>
      </c>
      <c r="I106" s="1" t="s">
        <v>19</v>
      </c>
    </row>
    <row r="107" spans="1:9" ht="15" customHeight="1" x14ac:dyDescent="0.2">
      <c r="A107" s="4" t="s">
        <v>109</v>
      </c>
      <c r="B107" s="16">
        <v>9</v>
      </c>
      <c r="C107" s="16" t="s">
        <v>16</v>
      </c>
      <c r="D107" s="16">
        <v>9</v>
      </c>
      <c r="E107" s="16">
        <v>96</v>
      </c>
      <c r="F107" s="16">
        <v>33</v>
      </c>
      <c r="G107" s="17">
        <v>3.2631579000000001E-2</v>
      </c>
      <c r="H107" s="18">
        <v>23</v>
      </c>
      <c r="I107" s="1" t="s">
        <v>19</v>
      </c>
    </row>
    <row r="108" spans="1:9" ht="15" customHeight="1" x14ac:dyDescent="0.2">
      <c r="A108" s="4" t="s">
        <v>110</v>
      </c>
      <c r="B108" s="16">
        <v>52</v>
      </c>
      <c r="C108" s="16" t="s">
        <v>16</v>
      </c>
      <c r="D108" s="16">
        <v>52</v>
      </c>
      <c r="E108" s="16">
        <v>215.00000000000003</v>
      </c>
      <c r="F108" s="16">
        <v>62</v>
      </c>
      <c r="G108" s="17">
        <v>7.543859299999997E-2</v>
      </c>
      <c r="H108" s="18">
        <v>145.00000000000003</v>
      </c>
      <c r="I108" s="1" t="s">
        <v>19</v>
      </c>
    </row>
    <row r="109" spans="1:9" ht="15" customHeight="1" x14ac:dyDescent="0.2">
      <c r="A109" s="4" t="s">
        <v>111</v>
      </c>
      <c r="B109" s="16">
        <v>3</v>
      </c>
      <c r="C109" s="16" t="s">
        <v>16</v>
      </c>
      <c r="D109" s="16">
        <v>3</v>
      </c>
      <c r="E109" s="16">
        <v>22</v>
      </c>
      <c r="F109" s="16">
        <v>2</v>
      </c>
      <c r="G109" s="17">
        <v>7.7192980000000012E-3</v>
      </c>
      <c r="H109" s="18" t="s">
        <v>16</v>
      </c>
      <c r="I109" s="1" t="s">
        <v>19</v>
      </c>
    </row>
    <row r="110" spans="1:9" ht="15" customHeight="1" x14ac:dyDescent="0.2">
      <c r="A110" s="4" t="s">
        <v>112</v>
      </c>
      <c r="B110" s="16">
        <v>35</v>
      </c>
      <c r="C110" s="16">
        <v>7</v>
      </c>
      <c r="D110" s="16">
        <v>28</v>
      </c>
      <c r="E110" s="16">
        <v>313.00000000000006</v>
      </c>
      <c r="F110" s="16">
        <v>222</v>
      </c>
      <c r="G110" s="17">
        <v>0.10719298200000002</v>
      </c>
      <c r="H110" s="18">
        <v>701.99999999999977</v>
      </c>
      <c r="I110" s="1" t="s">
        <v>19</v>
      </c>
    </row>
    <row r="111" spans="1:9" ht="15" customHeight="1" x14ac:dyDescent="0.2">
      <c r="A111" s="4" t="s">
        <v>113</v>
      </c>
      <c r="B111" s="16">
        <v>32</v>
      </c>
      <c r="C111" s="16">
        <v>1</v>
      </c>
      <c r="D111" s="16">
        <v>31</v>
      </c>
      <c r="E111" s="16">
        <v>96.000000000000014</v>
      </c>
      <c r="F111" s="16">
        <v>48</v>
      </c>
      <c r="G111" s="17">
        <v>3.3684206000000008E-2</v>
      </c>
      <c r="H111" s="18">
        <v>48</v>
      </c>
      <c r="I111" s="1" t="s">
        <v>19</v>
      </c>
    </row>
    <row r="112" spans="1:9" ht="15" customHeight="1" x14ac:dyDescent="0.2">
      <c r="A112" s="4" t="s">
        <v>114</v>
      </c>
      <c r="B112" s="16">
        <v>8</v>
      </c>
      <c r="C112" s="16">
        <v>1</v>
      </c>
      <c r="D112" s="16">
        <v>7</v>
      </c>
      <c r="E112" s="16">
        <v>17.000000000000004</v>
      </c>
      <c r="F112" s="16">
        <v>10</v>
      </c>
      <c r="G112" s="17">
        <v>5.9649119999999993E-3</v>
      </c>
      <c r="H112" s="18">
        <v>32</v>
      </c>
      <c r="I112" s="1" t="s">
        <v>19</v>
      </c>
    </row>
    <row r="113" spans="1:9" ht="15" customHeight="1" x14ac:dyDescent="0.2">
      <c r="A113" s="4" t="s">
        <v>115</v>
      </c>
      <c r="B113" s="16">
        <v>32</v>
      </c>
      <c r="C113" s="16" t="s">
        <v>16</v>
      </c>
      <c r="D113" s="16">
        <v>32</v>
      </c>
      <c r="E113" s="16">
        <v>119</v>
      </c>
      <c r="F113" s="16">
        <v>62.000000000000014</v>
      </c>
      <c r="G113" s="17">
        <v>4.1754383999999999E-2</v>
      </c>
      <c r="H113" s="18">
        <v>4617.6666666666661</v>
      </c>
      <c r="I113" s="1" t="s">
        <v>19</v>
      </c>
    </row>
    <row r="114" spans="1:9" ht="15" customHeight="1" x14ac:dyDescent="0.2">
      <c r="A114" s="4" t="s">
        <v>116</v>
      </c>
      <c r="B114" s="16">
        <v>23</v>
      </c>
      <c r="C114" s="16" t="s">
        <v>16</v>
      </c>
      <c r="D114" s="16">
        <v>23</v>
      </c>
      <c r="E114" s="16">
        <v>140.00000000000003</v>
      </c>
      <c r="F114" s="16">
        <v>36</v>
      </c>
      <c r="G114" s="17">
        <v>4.8596490999999999E-2</v>
      </c>
      <c r="H114" s="18">
        <v>54.000000000000007</v>
      </c>
      <c r="I114" s="1" t="s">
        <v>19</v>
      </c>
    </row>
    <row r="115" spans="1:9" ht="15" customHeight="1" x14ac:dyDescent="0.2">
      <c r="A115" s="4" t="s">
        <v>117</v>
      </c>
      <c r="B115" s="16">
        <v>24</v>
      </c>
      <c r="C115" s="16">
        <v>3</v>
      </c>
      <c r="D115" s="16">
        <v>21</v>
      </c>
      <c r="E115" s="16">
        <v>71</v>
      </c>
      <c r="F115" s="16">
        <v>31</v>
      </c>
      <c r="G115" s="17">
        <v>3.3508770999999993E-2</v>
      </c>
      <c r="H115" s="18">
        <v>38</v>
      </c>
      <c r="I115" s="1" t="s">
        <v>19</v>
      </c>
    </row>
    <row r="116" spans="1:9" ht="15" customHeight="1" x14ac:dyDescent="0.2">
      <c r="A116" s="4" t="s">
        <v>118</v>
      </c>
      <c r="B116" s="16">
        <v>1</v>
      </c>
      <c r="C116" s="16" t="s">
        <v>16</v>
      </c>
      <c r="D116" s="16">
        <v>1</v>
      </c>
      <c r="E116" s="16">
        <v>5</v>
      </c>
      <c r="F116" s="16">
        <v>1</v>
      </c>
      <c r="G116" s="17">
        <v>1.7543859999999999E-3</v>
      </c>
      <c r="H116" s="18">
        <v>3</v>
      </c>
      <c r="I116" s="1" t="s">
        <v>19</v>
      </c>
    </row>
    <row r="117" spans="1:9" ht="15" customHeight="1" x14ac:dyDescent="0.2">
      <c r="A117" s="4" t="s">
        <v>119</v>
      </c>
      <c r="B117" s="16">
        <v>13</v>
      </c>
      <c r="C117" s="16" t="s">
        <v>16</v>
      </c>
      <c r="D117" s="16">
        <v>13</v>
      </c>
      <c r="E117" s="16">
        <v>62</v>
      </c>
      <c r="F117" s="16">
        <v>22</v>
      </c>
      <c r="G117" s="17">
        <v>2.1228068999999999E-2</v>
      </c>
      <c r="H117" s="18">
        <v>35.999999999999993</v>
      </c>
      <c r="I117" s="1" t="s">
        <v>19</v>
      </c>
    </row>
    <row r="118" spans="1:9" ht="21" customHeight="1" x14ac:dyDescent="0.2">
      <c r="A118" s="4" t="s">
        <v>120</v>
      </c>
      <c r="B118" s="13">
        <f>SUM(B119:B124)</f>
        <v>18</v>
      </c>
      <c r="C118" s="13">
        <f t="shared" ref="C118:H118" si="15">SUM(C119:C124)</f>
        <v>1</v>
      </c>
      <c r="D118" s="13">
        <f t="shared" si="15"/>
        <v>17</v>
      </c>
      <c r="E118" s="13">
        <f t="shared" si="15"/>
        <v>126</v>
      </c>
      <c r="F118" s="13">
        <f t="shared" si="15"/>
        <v>37</v>
      </c>
      <c r="G118" s="14">
        <f t="shared" si="15"/>
        <v>1.0384210540000001</v>
      </c>
      <c r="H118" s="15">
        <f t="shared" si="15"/>
        <v>25</v>
      </c>
      <c r="I118" s="1" t="s">
        <v>19</v>
      </c>
    </row>
    <row r="119" spans="1:9" ht="15" customHeight="1" x14ac:dyDescent="0.2">
      <c r="A119" s="4" t="s">
        <v>576</v>
      </c>
      <c r="B119" s="16">
        <v>3</v>
      </c>
      <c r="C119" s="16" t="s">
        <v>16</v>
      </c>
      <c r="D119" s="16">
        <v>3</v>
      </c>
      <c r="E119" s="16">
        <v>8</v>
      </c>
      <c r="F119" s="16">
        <v>2</v>
      </c>
      <c r="G119" s="17">
        <v>2.8070169999999998E-3</v>
      </c>
      <c r="H119" s="18">
        <v>3</v>
      </c>
      <c r="I119" s="1" t="s">
        <v>19</v>
      </c>
    </row>
    <row r="120" spans="1:9" ht="15" customHeight="1" x14ac:dyDescent="0.2">
      <c r="A120" s="4" t="s">
        <v>121</v>
      </c>
      <c r="B120" s="16">
        <v>1</v>
      </c>
      <c r="C120" s="16" t="s">
        <v>16</v>
      </c>
      <c r="D120" s="16">
        <v>1</v>
      </c>
      <c r="E120" s="16">
        <v>3</v>
      </c>
      <c r="F120" s="16">
        <v>3</v>
      </c>
      <c r="G120" s="17">
        <v>1.052632E-3</v>
      </c>
      <c r="H120" s="18" t="s">
        <v>16</v>
      </c>
      <c r="I120" s="1" t="s">
        <v>19</v>
      </c>
    </row>
    <row r="121" spans="1:9" ht="15" customHeight="1" x14ac:dyDescent="0.2">
      <c r="A121" s="4" t="s">
        <v>122</v>
      </c>
      <c r="B121" s="16">
        <v>2</v>
      </c>
      <c r="C121" s="16" t="s">
        <v>16</v>
      </c>
      <c r="D121" s="16">
        <v>2</v>
      </c>
      <c r="E121" s="16">
        <v>15</v>
      </c>
      <c r="F121" s="16">
        <v>5</v>
      </c>
      <c r="G121" s="17">
        <v>5.2631580000000004E-3</v>
      </c>
      <c r="H121" s="18" t="s">
        <v>16</v>
      </c>
      <c r="I121" s="1" t="s">
        <v>19</v>
      </c>
    </row>
    <row r="122" spans="1:9" ht="15" customHeight="1" x14ac:dyDescent="0.2">
      <c r="A122" s="4" t="s">
        <v>123</v>
      </c>
      <c r="B122" s="16">
        <v>6</v>
      </c>
      <c r="C122" s="16">
        <v>1</v>
      </c>
      <c r="D122" s="16">
        <v>5</v>
      </c>
      <c r="E122" s="16">
        <v>58</v>
      </c>
      <c r="F122" s="16">
        <v>18</v>
      </c>
      <c r="G122" s="17">
        <v>1.0145614039999999</v>
      </c>
      <c r="H122" s="18">
        <v>11</v>
      </c>
      <c r="I122" s="1" t="s">
        <v>19</v>
      </c>
    </row>
    <row r="123" spans="1:9" ht="15" customHeight="1" x14ac:dyDescent="0.2">
      <c r="A123" s="4" t="s">
        <v>124</v>
      </c>
      <c r="B123" s="16">
        <v>1</v>
      </c>
      <c r="C123" s="16" t="s">
        <v>16</v>
      </c>
      <c r="D123" s="16">
        <v>1</v>
      </c>
      <c r="E123" s="16">
        <v>5</v>
      </c>
      <c r="F123" s="16">
        <v>5</v>
      </c>
      <c r="G123" s="17">
        <v>1.7543859999999999E-3</v>
      </c>
      <c r="H123" s="18" t="s">
        <v>16</v>
      </c>
      <c r="I123" s="1" t="s">
        <v>19</v>
      </c>
    </row>
    <row r="124" spans="1:9" ht="15" customHeight="1" x14ac:dyDescent="0.2">
      <c r="A124" s="4" t="s">
        <v>125</v>
      </c>
      <c r="B124" s="16">
        <v>5</v>
      </c>
      <c r="C124" s="16" t="s">
        <v>16</v>
      </c>
      <c r="D124" s="16">
        <v>5</v>
      </c>
      <c r="E124" s="16">
        <v>37</v>
      </c>
      <c r="F124" s="16">
        <v>4</v>
      </c>
      <c r="G124" s="17">
        <v>1.2982457000000003E-2</v>
      </c>
      <c r="H124" s="18">
        <v>11</v>
      </c>
      <c r="I124" s="1" t="s">
        <v>19</v>
      </c>
    </row>
    <row r="125" spans="1:9" ht="21" customHeight="1" x14ac:dyDescent="0.2">
      <c r="A125" s="4" t="s">
        <v>126</v>
      </c>
      <c r="B125" s="13">
        <f>SUM(B126:B130)</f>
        <v>101</v>
      </c>
      <c r="C125" s="13">
        <f t="shared" ref="C125:H125" si="16">SUM(C126:C130)</f>
        <v>2</v>
      </c>
      <c r="D125" s="13">
        <f t="shared" si="16"/>
        <v>99</v>
      </c>
      <c r="E125" s="13">
        <f t="shared" si="16"/>
        <v>3444.0000000000005</v>
      </c>
      <c r="F125" s="13">
        <f t="shared" si="16"/>
        <v>750.99999999999989</v>
      </c>
      <c r="G125" s="14">
        <f t="shared" si="16"/>
        <v>1.2180701780000001</v>
      </c>
      <c r="H125" s="15">
        <f t="shared" si="16"/>
        <v>855.99999999999989</v>
      </c>
      <c r="I125" s="1" t="s">
        <v>19</v>
      </c>
    </row>
    <row r="126" spans="1:9" ht="15" customHeight="1" x14ac:dyDescent="0.2">
      <c r="A126" s="4" t="s">
        <v>577</v>
      </c>
      <c r="B126" s="16">
        <v>7</v>
      </c>
      <c r="C126" s="16" t="s">
        <v>16</v>
      </c>
      <c r="D126" s="16">
        <v>7</v>
      </c>
      <c r="E126" s="16">
        <v>819</v>
      </c>
      <c r="F126" s="16" t="s">
        <v>16</v>
      </c>
      <c r="G126" s="17">
        <v>0.28421052700000005</v>
      </c>
      <c r="H126" s="18" t="s">
        <v>16</v>
      </c>
      <c r="I126" s="1" t="s">
        <v>19</v>
      </c>
    </row>
    <row r="127" spans="1:9" ht="15" customHeight="1" x14ac:dyDescent="0.2">
      <c r="A127" s="4" t="s">
        <v>127</v>
      </c>
      <c r="B127" s="16">
        <v>43</v>
      </c>
      <c r="C127" s="16">
        <v>1</v>
      </c>
      <c r="D127" s="16">
        <v>42</v>
      </c>
      <c r="E127" s="16">
        <v>1979.0000000000005</v>
      </c>
      <c r="F127" s="16">
        <v>493.99999999999989</v>
      </c>
      <c r="G127" s="17">
        <v>0.70140351000000001</v>
      </c>
      <c r="H127" s="18">
        <v>812.99999999999989</v>
      </c>
      <c r="I127" s="1" t="s">
        <v>19</v>
      </c>
    </row>
    <row r="128" spans="1:9" ht="15" customHeight="1" x14ac:dyDescent="0.2">
      <c r="A128" s="4" t="s">
        <v>128</v>
      </c>
      <c r="B128" s="16">
        <v>27</v>
      </c>
      <c r="C128" s="16">
        <v>1</v>
      </c>
      <c r="D128" s="16">
        <v>26</v>
      </c>
      <c r="E128" s="16">
        <v>403.00000000000006</v>
      </c>
      <c r="F128" s="16">
        <v>94</v>
      </c>
      <c r="G128" s="17">
        <v>0.15175438699999999</v>
      </c>
      <c r="H128" s="18">
        <v>14.000000000000002</v>
      </c>
      <c r="I128" s="1" t="s">
        <v>19</v>
      </c>
    </row>
    <row r="129" spans="1:9" ht="15" customHeight="1" x14ac:dyDescent="0.2">
      <c r="A129" s="4" t="s">
        <v>129</v>
      </c>
      <c r="B129" s="16">
        <v>18</v>
      </c>
      <c r="C129" s="16" t="s">
        <v>16</v>
      </c>
      <c r="D129" s="16">
        <v>18</v>
      </c>
      <c r="E129" s="16">
        <v>196.00000000000003</v>
      </c>
      <c r="F129" s="16">
        <v>132.00000000000003</v>
      </c>
      <c r="G129" s="17">
        <v>6.4210526000000004E-2</v>
      </c>
      <c r="H129" s="18">
        <v>26</v>
      </c>
      <c r="I129" s="1" t="s">
        <v>19</v>
      </c>
    </row>
    <row r="130" spans="1:9" ht="15" customHeight="1" x14ac:dyDescent="0.2">
      <c r="A130" s="4" t="s">
        <v>97</v>
      </c>
      <c r="B130" s="16">
        <v>6</v>
      </c>
      <c r="C130" s="16" t="s">
        <v>16</v>
      </c>
      <c r="D130" s="16">
        <v>6</v>
      </c>
      <c r="E130" s="16">
        <v>47</v>
      </c>
      <c r="F130" s="16">
        <v>31</v>
      </c>
      <c r="G130" s="17">
        <v>1.6491227999999997E-2</v>
      </c>
      <c r="H130" s="18">
        <v>3</v>
      </c>
      <c r="I130" s="1" t="s">
        <v>19</v>
      </c>
    </row>
    <row r="131" spans="1:9" ht="21" customHeight="1" x14ac:dyDescent="0.2">
      <c r="A131" s="4" t="s">
        <v>130</v>
      </c>
      <c r="B131" s="13">
        <f>SUM(B132:B136)</f>
        <v>8</v>
      </c>
      <c r="C131" s="13">
        <f t="shared" ref="C131:H131" si="17">SUM(C132:C136)</f>
        <v>0</v>
      </c>
      <c r="D131" s="13">
        <f t="shared" si="17"/>
        <v>8</v>
      </c>
      <c r="E131" s="13">
        <f t="shared" si="17"/>
        <v>39</v>
      </c>
      <c r="F131" s="13">
        <f t="shared" si="17"/>
        <v>36</v>
      </c>
      <c r="G131" s="14">
        <f t="shared" si="17"/>
        <v>1.368421E-2</v>
      </c>
      <c r="H131" s="15">
        <f t="shared" si="17"/>
        <v>25</v>
      </c>
      <c r="I131" s="1" t="s">
        <v>19</v>
      </c>
    </row>
    <row r="132" spans="1:9" ht="15" customHeight="1" x14ac:dyDescent="0.2">
      <c r="A132" s="4" t="s">
        <v>578</v>
      </c>
      <c r="B132" s="16">
        <v>1</v>
      </c>
      <c r="C132" s="16" t="s">
        <v>16</v>
      </c>
      <c r="D132" s="16">
        <v>1</v>
      </c>
      <c r="E132" s="16">
        <v>2</v>
      </c>
      <c r="F132" s="16">
        <v>1</v>
      </c>
      <c r="G132" s="17">
        <v>7.0175399999999996E-4</v>
      </c>
      <c r="H132" s="18">
        <v>4</v>
      </c>
      <c r="I132" s="1" t="s">
        <v>19</v>
      </c>
    </row>
    <row r="133" spans="1:9" ht="15" customHeight="1" x14ac:dyDescent="0.2">
      <c r="A133" s="4" t="s">
        <v>131</v>
      </c>
      <c r="B133" s="16">
        <v>3</v>
      </c>
      <c r="C133" s="16" t="s">
        <v>16</v>
      </c>
      <c r="D133" s="16">
        <v>3</v>
      </c>
      <c r="E133" s="16">
        <v>24</v>
      </c>
      <c r="F133" s="16">
        <v>23</v>
      </c>
      <c r="G133" s="17">
        <v>8.4210529999999995E-3</v>
      </c>
      <c r="H133" s="18">
        <v>12</v>
      </c>
      <c r="I133" s="1" t="s">
        <v>19</v>
      </c>
    </row>
    <row r="134" spans="1:9" ht="15" customHeight="1" x14ac:dyDescent="0.2">
      <c r="A134" s="4" t="s">
        <v>132</v>
      </c>
      <c r="B134" s="16">
        <v>2</v>
      </c>
      <c r="C134" s="16" t="s">
        <v>16</v>
      </c>
      <c r="D134" s="16">
        <v>2</v>
      </c>
      <c r="E134" s="16">
        <v>3</v>
      </c>
      <c r="F134" s="16">
        <v>2</v>
      </c>
      <c r="G134" s="17">
        <v>1.0526310000000001E-3</v>
      </c>
      <c r="H134" s="18">
        <v>9</v>
      </c>
      <c r="I134" s="1" t="s">
        <v>19</v>
      </c>
    </row>
    <row r="135" spans="1:9" ht="15" customHeight="1" x14ac:dyDescent="0.2">
      <c r="A135" s="4" t="s">
        <v>133</v>
      </c>
      <c r="B135" s="16">
        <v>1</v>
      </c>
      <c r="C135" s="16" t="s">
        <v>16</v>
      </c>
      <c r="D135" s="16">
        <v>1</v>
      </c>
      <c r="E135" s="16">
        <v>4</v>
      </c>
      <c r="F135" s="16">
        <v>4</v>
      </c>
      <c r="G135" s="17">
        <v>1.403509E-3</v>
      </c>
      <c r="H135" s="18" t="s">
        <v>16</v>
      </c>
      <c r="I135" s="1" t="s">
        <v>19</v>
      </c>
    </row>
    <row r="136" spans="1:9" ht="15" customHeight="1" x14ac:dyDescent="0.2">
      <c r="A136" s="4" t="s">
        <v>134</v>
      </c>
      <c r="B136" s="16">
        <v>1</v>
      </c>
      <c r="C136" s="16" t="s">
        <v>16</v>
      </c>
      <c r="D136" s="16">
        <v>1</v>
      </c>
      <c r="E136" s="16">
        <v>6</v>
      </c>
      <c r="F136" s="16">
        <v>6</v>
      </c>
      <c r="G136" s="17">
        <v>2.105263E-3</v>
      </c>
      <c r="H136" s="18" t="s">
        <v>16</v>
      </c>
      <c r="I136" s="1" t="s">
        <v>19</v>
      </c>
    </row>
    <row r="137" spans="1:9" ht="21" customHeight="1" x14ac:dyDescent="0.2">
      <c r="A137" s="4" t="s">
        <v>135</v>
      </c>
      <c r="B137" s="13">
        <f>SUM(B138:B143)</f>
        <v>10</v>
      </c>
      <c r="C137" s="13">
        <f t="shared" ref="C137:H137" si="18">SUM(C138:C143)</f>
        <v>0</v>
      </c>
      <c r="D137" s="13">
        <f t="shared" si="18"/>
        <v>10</v>
      </c>
      <c r="E137" s="13">
        <f t="shared" si="18"/>
        <v>55</v>
      </c>
      <c r="F137" s="13">
        <f t="shared" si="18"/>
        <v>27</v>
      </c>
      <c r="G137" s="14">
        <f t="shared" si="18"/>
        <v>1.9298245999999998E-2</v>
      </c>
      <c r="H137" s="15">
        <f t="shared" si="18"/>
        <v>61</v>
      </c>
      <c r="I137" s="1" t="s">
        <v>19</v>
      </c>
    </row>
    <row r="138" spans="1:9" ht="15" customHeight="1" x14ac:dyDescent="0.2">
      <c r="A138" s="4" t="s">
        <v>579</v>
      </c>
      <c r="B138" s="16">
        <v>1</v>
      </c>
      <c r="C138" s="16" t="s">
        <v>16</v>
      </c>
      <c r="D138" s="16">
        <v>1</v>
      </c>
      <c r="E138" s="16">
        <v>1</v>
      </c>
      <c r="F138" s="16" t="s">
        <v>16</v>
      </c>
      <c r="G138" s="17">
        <v>3.5087699999999998E-4</v>
      </c>
      <c r="H138" s="18" t="s">
        <v>16</v>
      </c>
      <c r="I138" s="1" t="s">
        <v>19</v>
      </c>
    </row>
    <row r="139" spans="1:9" ht="15" customHeight="1" x14ac:dyDescent="0.2">
      <c r="A139" s="4" t="s">
        <v>136</v>
      </c>
      <c r="B139" s="16">
        <v>2</v>
      </c>
      <c r="C139" s="16" t="s">
        <v>16</v>
      </c>
      <c r="D139" s="16">
        <v>2</v>
      </c>
      <c r="E139" s="16">
        <v>5</v>
      </c>
      <c r="F139" s="16">
        <v>4</v>
      </c>
      <c r="G139" s="17">
        <v>1.7543859999999999E-3</v>
      </c>
      <c r="H139" s="18">
        <v>10</v>
      </c>
      <c r="I139" s="1" t="s">
        <v>19</v>
      </c>
    </row>
    <row r="140" spans="1:9" ht="15" customHeight="1" x14ac:dyDescent="0.2">
      <c r="A140" s="4" t="s">
        <v>45</v>
      </c>
      <c r="B140" s="16">
        <v>1</v>
      </c>
      <c r="C140" s="16" t="s">
        <v>16</v>
      </c>
      <c r="D140" s="16">
        <v>1</v>
      </c>
      <c r="E140" s="16">
        <v>4</v>
      </c>
      <c r="F140" s="16" t="s">
        <v>16</v>
      </c>
      <c r="G140" s="17">
        <v>1.403509E-3</v>
      </c>
      <c r="H140" s="18" t="s">
        <v>16</v>
      </c>
      <c r="I140" s="1" t="s">
        <v>19</v>
      </c>
    </row>
    <row r="141" spans="1:9" ht="15" customHeight="1" x14ac:dyDescent="0.2">
      <c r="A141" s="4" t="s">
        <v>137</v>
      </c>
      <c r="B141" s="16">
        <v>1</v>
      </c>
      <c r="C141" s="16" t="s">
        <v>16</v>
      </c>
      <c r="D141" s="16">
        <v>1</v>
      </c>
      <c r="E141" s="16">
        <v>3</v>
      </c>
      <c r="F141" s="16">
        <v>3</v>
      </c>
      <c r="G141" s="17">
        <v>1.052632E-3</v>
      </c>
      <c r="H141" s="18">
        <v>15.000000000000002</v>
      </c>
      <c r="I141" s="1" t="s">
        <v>19</v>
      </c>
    </row>
    <row r="142" spans="1:9" ht="15" customHeight="1" x14ac:dyDescent="0.2">
      <c r="A142" s="4" t="s">
        <v>138</v>
      </c>
      <c r="B142" s="16">
        <v>4</v>
      </c>
      <c r="C142" s="16" t="s">
        <v>16</v>
      </c>
      <c r="D142" s="16">
        <v>4</v>
      </c>
      <c r="E142" s="16">
        <v>41</v>
      </c>
      <c r="F142" s="16">
        <v>19</v>
      </c>
      <c r="G142" s="17">
        <v>1.4385965000000001E-2</v>
      </c>
      <c r="H142" s="18">
        <v>36</v>
      </c>
      <c r="I142" s="1" t="s">
        <v>19</v>
      </c>
    </row>
    <row r="143" spans="1:9" ht="15" customHeight="1" x14ac:dyDescent="0.2">
      <c r="A143" s="4" t="s">
        <v>139</v>
      </c>
      <c r="B143" s="16">
        <v>1</v>
      </c>
      <c r="C143" s="16" t="s">
        <v>16</v>
      </c>
      <c r="D143" s="16">
        <v>1</v>
      </c>
      <c r="E143" s="16">
        <v>1</v>
      </c>
      <c r="F143" s="16">
        <v>1</v>
      </c>
      <c r="G143" s="17">
        <v>3.5087699999999998E-4</v>
      </c>
      <c r="H143" s="18" t="s">
        <v>16</v>
      </c>
      <c r="I143" s="1" t="s">
        <v>19</v>
      </c>
    </row>
    <row r="144" spans="1:9" ht="21" customHeight="1" x14ac:dyDescent="0.2">
      <c r="A144" s="4" t="s">
        <v>140</v>
      </c>
      <c r="B144" s="13">
        <f>SUM(B145:B147)</f>
        <v>23</v>
      </c>
      <c r="C144" s="13">
        <f t="shared" ref="C144:H144" si="19">SUM(C145:C147)</f>
        <v>0</v>
      </c>
      <c r="D144" s="13">
        <f t="shared" si="19"/>
        <v>23</v>
      </c>
      <c r="E144" s="13">
        <f t="shared" si="19"/>
        <v>494</v>
      </c>
      <c r="F144" s="13">
        <f t="shared" si="19"/>
        <v>374</v>
      </c>
      <c r="G144" s="14">
        <f t="shared" si="19"/>
        <v>0.16807017700000002</v>
      </c>
      <c r="H144" s="15">
        <f t="shared" si="19"/>
        <v>144.66666666666669</v>
      </c>
      <c r="I144" s="1" t="s">
        <v>19</v>
      </c>
    </row>
    <row r="145" spans="1:9" ht="15" customHeight="1" x14ac:dyDescent="0.2">
      <c r="A145" s="4" t="s">
        <v>141</v>
      </c>
      <c r="B145" s="16">
        <v>8</v>
      </c>
      <c r="C145" s="16" t="s">
        <v>16</v>
      </c>
      <c r="D145" s="16">
        <v>8</v>
      </c>
      <c r="E145" s="16">
        <v>67</v>
      </c>
      <c r="F145" s="16">
        <v>26</v>
      </c>
      <c r="G145" s="17">
        <v>2.3508771999999997E-2</v>
      </c>
      <c r="H145" s="18">
        <v>10</v>
      </c>
      <c r="I145" s="1" t="s">
        <v>19</v>
      </c>
    </row>
    <row r="146" spans="1:9" ht="15" customHeight="1" x14ac:dyDescent="0.2">
      <c r="A146" s="4" t="s">
        <v>142</v>
      </c>
      <c r="B146" s="16">
        <v>11</v>
      </c>
      <c r="C146" s="16" t="s">
        <v>16</v>
      </c>
      <c r="D146" s="16">
        <v>11</v>
      </c>
      <c r="E146" s="16">
        <v>328</v>
      </c>
      <c r="F146" s="16">
        <v>254.99999999999997</v>
      </c>
      <c r="G146" s="17">
        <v>0.11438596600000002</v>
      </c>
      <c r="H146" s="18">
        <v>60.666666666666671</v>
      </c>
      <c r="I146" s="1" t="s">
        <v>19</v>
      </c>
    </row>
    <row r="147" spans="1:9" ht="15" customHeight="1" x14ac:dyDescent="0.2">
      <c r="A147" s="4" t="s">
        <v>143</v>
      </c>
      <c r="B147" s="16">
        <v>4</v>
      </c>
      <c r="C147" s="16" t="s">
        <v>16</v>
      </c>
      <c r="D147" s="16">
        <v>4</v>
      </c>
      <c r="E147" s="16">
        <v>99</v>
      </c>
      <c r="F147" s="16">
        <v>93</v>
      </c>
      <c r="G147" s="17">
        <v>3.0175438999999998E-2</v>
      </c>
      <c r="H147" s="18">
        <v>74</v>
      </c>
      <c r="I147" s="1" t="s">
        <v>19</v>
      </c>
    </row>
    <row r="148" spans="1:9" ht="21" customHeight="1" x14ac:dyDescent="0.2">
      <c r="A148" s="4" t="s">
        <v>5</v>
      </c>
      <c r="B148" s="13">
        <f>+B149+B157+B164+B172+B176+B189+B201+B210+B214+B220+B227+B233+B238</f>
        <v>1391</v>
      </c>
      <c r="C148" s="13">
        <f t="shared" ref="C148:H148" si="20">+C149+C157+C164+C172+C176+C189+C201+C210+C214+C220+C227+C233+C238</f>
        <v>38</v>
      </c>
      <c r="D148" s="13">
        <f t="shared" si="20"/>
        <v>1353</v>
      </c>
      <c r="E148" s="13">
        <f t="shared" si="20"/>
        <v>27175.999999999996</v>
      </c>
      <c r="F148" s="13">
        <f t="shared" si="20"/>
        <v>14831</v>
      </c>
      <c r="G148" s="14">
        <f t="shared" si="20"/>
        <v>17.269420987000007</v>
      </c>
      <c r="H148" s="15">
        <f t="shared" si="20"/>
        <v>49717.5</v>
      </c>
      <c r="I148" s="1" t="s">
        <v>19</v>
      </c>
    </row>
    <row r="149" spans="1:9" ht="21" customHeight="1" x14ac:dyDescent="0.2">
      <c r="A149" s="4" t="s">
        <v>144</v>
      </c>
      <c r="B149" s="13">
        <f>SUM(B150:B156)</f>
        <v>28</v>
      </c>
      <c r="C149" s="13">
        <f t="shared" ref="C149:H149" si="21">SUM(C150:C156)</f>
        <v>0</v>
      </c>
      <c r="D149" s="13">
        <f t="shared" si="21"/>
        <v>28</v>
      </c>
      <c r="E149" s="13">
        <f t="shared" si="21"/>
        <v>56</v>
      </c>
      <c r="F149" s="13">
        <f t="shared" si="21"/>
        <v>29</v>
      </c>
      <c r="G149" s="14">
        <f t="shared" si="21"/>
        <v>1.9649119000000003E-2</v>
      </c>
      <c r="H149" s="15">
        <f t="shared" si="21"/>
        <v>73</v>
      </c>
      <c r="I149" s="1" t="s">
        <v>19</v>
      </c>
    </row>
    <row r="150" spans="1:9" ht="15" customHeight="1" x14ac:dyDescent="0.2">
      <c r="A150" s="4" t="s">
        <v>580</v>
      </c>
      <c r="B150" s="16">
        <v>1</v>
      </c>
      <c r="C150" s="16" t="s">
        <v>16</v>
      </c>
      <c r="D150" s="16">
        <v>1</v>
      </c>
      <c r="E150" s="16">
        <v>2</v>
      </c>
      <c r="F150" s="16">
        <v>2</v>
      </c>
      <c r="G150" s="17">
        <v>7.0175399999999996E-4</v>
      </c>
      <c r="H150" s="18">
        <v>4</v>
      </c>
      <c r="I150" s="1" t="s">
        <v>19</v>
      </c>
    </row>
    <row r="151" spans="1:9" ht="15" customHeight="1" x14ac:dyDescent="0.2">
      <c r="A151" s="4" t="s">
        <v>145</v>
      </c>
      <c r="B151" s="16">
        <v>12</v>
      </c>
      <c r="C151" s="16" t="s">
        <v>16</v>
      </c>
      <c r="D151" s="16">
        <v>12</v>
      </c>
      <c r="E151" s="16">
        <v>19</v>
      </c>
      <c r="F151" s="16">
        <v>7</v>
      </c>
      <c r="G151" s="17">
        <v>6.6666650000000004E-3</v>
      </c>
      <c r="H151" s="18">
        <v>22</v>
      </c>
      <c r="I151" s="1" t="s">
        <v>19</v>
      </c>
    </row>
    <row r="152" spans="1:9" ht="15" customHeight="1" x14ac:dyDescent="0.2">
      <c r="A152" s="4" t="s">
        <v>146</v>
      </c>
      <c r="B152" s="16">
        <v>5</v>
      </c>
      <c r="C152" s="16" t="s">
        <v>16</v>
      </c>
      <c r="D152" s="16">
        <v>5</v>
      </c>
      <c r="E152" s="16">
        <v>9</v>
      </c>
      <c r="F152" s="16">
        <v>2</v>
      </c>
      <c r="G152" s="17">
        <v>3.1578940000000001E-3</v>
      </c>
      <c r="H152" s="18">
        <v>9</v>
      </c>
      <c r="I152" s="1" t="s">
        <v>19</v>
      </c>
    </row>
    <row r="153" spans="1:9" ht="15" customHeight="1" x14ac:dyDescent="0.2">
      <c r="A153" s="4" t="s">
        <v>147</v>
      </c>
      <c r="B153" s="16">
        <v>4</v>
      </c>
      <c r="C153" s="16" t="s">
        <v>16</v>
      </c>
      <c r="D153" s="16">
        <v>4</v>
      </c>
      <c r="E153" s="16">
        <v>9</v>
      </c>
      <c r="F153" s="16">
        <v>8</v>
      </c>
      <c r="G153" s="17">
        <v>3.1578940000000001E-3</v>
      </c>
      <c r="H153" s="18">
        <v>21</v>
      </c>
      <c r="I153" s="1" t="s">
        <v>19</v>
      </c>
    </row>
    <row r="154" spans="1:9" ht="15" customHeight="1" x14ac:dyDescent="0.2">
      <c r="A154" s="4" t="s">
        <v>148</v>
      </c>
      <c r="B154" s="16">
        <v>2</v>
      </c>
      <c r="C154" s="16" t="s">
        <v>16</v>
      </c>
      <c r="D154" s="16">
        <v>2</v>
      </c>
      <c r="E154" s="16">
        <v>2</v>
      </c>
      <c r="F154" s="16">
        <v>2</v>
      </c>
      <c r="G154" s="17">
        <v>7.0175399999999996E-4</v>
      </c>
      <c r="H154" s="18" t="s">
        <v>16</v>
      </c>
      <c r="I154" s="1" t="s">
        <v>19</v>
      </c>
    </row>
    <row r="155" spans="1:9" ht="15" customHeight="1" x14ac:dyDescent="0.2">
      <c r="A155" s="4" t="s">
        <v>149</v>
      </c>
      <c r="B155" s="16">
        <v>1</v>
      </c>
      <c r="C155" s="16" t="s">
        <v>16</v>
      </c>
      <c r="D155" s="16">
        <v>1</v>
      </c>
      <c r="E155" s="16">
        <v>7</v>
      </c>
      <c r="F155" s="16" t="s">
        <v>16</v>
      </c>
      <c r="G155" s="17">
        <v>2.4561399999999999E-3</v>
      </c>
      <c r="H155" s="18" t="s">
        <v>16</v>
      </c>
      <c r="I155" s="1" t="s">
        <v>19</v>
      </c>
    </row>
    <row r="156" spans="1:9" ht="15" customHeight="1" x14ac:dyDescent="0.2">
      <c r="A156" s="4" t="s">
        <v>150</v>
      </c>
      <c r="B156" s="16">
        <v>3</v>
      </c>
      <c r="C156" s="16" t="s">
        <v>16</v>
      </c>
      <c r="D156" s="16">
        <v>3</v>
      </c>
      <c r="E156" s="16">
        <v>8</v>
      </c>
      <c r="F156" s="16">
        <v>8</v>
      </c>
      <c r="G156" s="17">
        <v>2.8070180000000001E-3</v>
      </c>
      <c r="H156" s="18">
        <v>17</v>
      </c>
      <c r="I156" s="1" t="s">
        <v>19</v>
      </c>
    </row>
    <row r="157" spans="1:9" ht="21" customHeight="1" x14ac:dyDescent="0.2">
      <c r="A157" s="4" t="s">
        <v>151</v>
      </c>
      <c r="B157" s="13">
        <f>SUM(B158:B163)</f>
        <v>379</v>
      </c>
      <c r="C157" s="13">
        <f t="shared" ref="C157:H157" si="22">SUM(C158:C163)</f>
        <v>4</v>
      </c>
      <c r="D157" s="13">
        <f t="shared" si="22"/>
        <v>375</v>
      </c>
      <c r="E157" s="13">
        <f t="shared" si="22"/>
        <v>6637.0000000000009</v>
      </c>
      <c r="F157" s="13">
        <f t="shared" si="22"/>
        <v>3322</v>
      </c>
      <c r="G157" s="14">
        <f t="shared" si="22"/>
        <v>2.3356140130000003</v>
      </c>
      <c r="H157" s="15">
        <f t="shared" si="22"/>
        <v>20017</v>
      </c>
      <c r="I157" s="1" t="s">
        <v>19</v>
      </c>
    </row>
    <row r="158" spans="1:9" ht="15" customHeight="1" x14ac:dyDescent="0.2">
      <c r="A158" s="4" t="s">
        <v>581</v>
      </c>
      <c r="B158" s="16">
        <v>11</v>
      </c>
      <c r="C158" s="16" t="s">
        <v>16</v>
      </c>
      <c r="D158" s="16">
        <v>11</v>
      </c>
      <c r="E158" s="16">
        <v>45</v>
      </c>
      <c r="F158" s="16">
        <v>23.000000000000004</v>
      </c>
      <c r="G158" s="17">
        <v>1.5789474000000001E-2</v>
      </c>
      <c r="H158" s="18">
        <v>102.33333333333334</v>
      </c>
      <c r="I158" s="1" t="s">
        <v>19</v>
      </c>
    </row>
    <row r="159" spans="1:9" ht="15" customHeight="1" x14ac:dyDescent="0.2">
      <c r="A159" s="4" t="s">
        <v>152</v>
      </c>
      <c r="B159" s="16">
        <v>152</v>
      </c>
      <c r="C159" s="16">
        <v>1</v>
      </c>
      <c r="D159" s="16">
        <v>151</v>
      </c>
      <c r="E159" s="16">
        <v>2380.0000000000009</v>
      </c>
      <c r="F159" s="16">
        <v>1101.9999999999998</v>
      </c>
      <c r="G159" s="17">
        <v>0.82947367800000038</v>
      </c>
      <c r="H159" s="18">
        <v>2401.6666666666656</v>
      </c>
      <c r="I159" s="1" t="s">
        <v>19</v>
      </c>
    </row>
    <row r="160" spans="1:9" ht="15" customHeight="1" x14ac:dyDescent="0.2">
      <c r="A160" s="4" t="s">
        <v>153</v>
      </c>
      <c r="B160" s="16">
        <v>87</v>
      </c>
      <c r="C160" s="16">
        <v>2</v>
      </c>
      <c r="D160" s="16">
        <v>85</v>
      </c>
      <c r="E160" s="16">
        <v>219</v>
      </c>
      <c r="F160" s="16">
        <v>95.000000000000014</v>
      </c>
      <c r="G160" s="17">
        <v>7.6842098999999983E-2</v>
      </c>
      <c r="H160" s="18">
        <v>209.00000000000003</v>
      </c>
      <c r="I160" s="1" t="s">
        <v>19</v>
      </c>
    </row>
    <row r="161" spans="1:9" ht="15" customHeight="1" x14ac:dyDescent="0.2">
      <c r="A161" s="4" t="s">
        <v>154</v>
      </c>
      <c r="B161" s="16">
        <v>33</v>
      </c>
      <c r="C161" s="16" t="s">
        <v>16</v>
      </c>
      <c r="D161" s="16">
        <v>33</v>
      </c>
      <c r="E161" s="16">
        <v>3483</v>
      </c>
      <c r="F161" s="16">
        <v>1902</v>
      </c>
      <c r="G161" s="17">
        <v>1.2266666659999999</v>
      </c>
      <c r="H161" s="18">
        <v>16892</v>
      </c>
      <c r="I161" s="1" t="s">
        <v>19</v>
      </c>
    </row>
    <row r="162" spans="1:9" ht="15" customHeight="1" x14ac:dyDescent="0.2">
      <c r="A162" s="4" t="s">
        <v>87</v>
      </c>
      <c r="B162" s="16">
        <v>20</v>
      </c>
      <c r="C162" s="16" t="s">
        <v>16</v>
      </c>
      <c r="D162" s="16">
        <v>20</v>
      </c>
      <c r="E162" s="16">
        <v>51</v>
      </c>
      <c r="F162" s="16">
        <v>29.000000000000004</v>
      </c>
      <c r="G162" s="17">
        <v>1.7894732999999996E-2</v>
      </c>
      <c r="H162" s="18">
        <v>24.999999999999996</v>
      </c>
      <c r="I162" s="1" t="s">
        <v>19</v>
      </c>
    </row>
    <row r="163" spans="1:9" ht="15" customHeight="1" x14ac:dyDescent="0.2">
      <c r="A163" s="4" t="s">
        <v>155</v>
      </c>
      <c r="B163" s="16">
        <v>76</v>
      </c>
      <c r="C163" s="16">
        <v>1</v>
      </c>
      <c r="D163" s="16">
        <v>75</v>
      </c>
      <c r="E163" s="16">
        <v>458.99999999999994</v>
      </c>
      <c r="F163" s="16">
        <v>170.99999999999997</v>
      </c>
      <c r="G163" s="17">
        <v>0.16894736300000002</v>
      </c>
      <c r="H163" s="18">
        <v>386.99999999999994</v>
      </c>
      <c r="I163" s="1" t="s">
        <v>19</v>
      </c>
    </row>
    <row r="164" spans="1:9" ht="21" customHeight="1" x14ac:dyDescent="0.2">
      <c r="A164" s="4" t="s">
        <v>156</v>
      </c>
      <c r="B164" s="13">
        <f>SUM(B165:B171)</f>
        <v>140</v>
      </c>
      <c r="C164" s="13">
        <f t="shared" ref="C164:H164" si="23">SUM(C165:C171)</f>
        <v>2</v>
      </c>
      <c r="D164" s="13">
        <f t="shared" si="23"/>
        <v>138</v>
      </c>
      <c r="E164" s="13">
        <f t="shared" si="23"/>
        <v>741.00000000000011</v>
      </c>
      <c r="F164" s="13">
        <f t="shared" si="23"/>
        <v>514</v>
      </c>
      <c r="G164" s="14">
        <f t="shared" si="23"/>
        <v>0.25842105500000007</v>
      </c>
      <c r="H164" s="15">
        <f t="shared" si="23"/>
        <v>759.16666666666697</v>
      </c>
      <c r="I164" s="1" t="s">
        <v>19</v>
      </c>
    </row>
    <row r="165" spans="1:9" ht="15" customHeight="1" x14ac:dyDescent="0.2">
      <c r="A165" s="4" t="s">
        <v>582</v>
      </c>
      <c r="B165" s="16">
        <v>35</v>
      </c>
      <c r="C165" s="16" t="s">
        <v>16</v>
      </c>
      <c r="D165" s="16">
        <v>35</v>
      </c>
      <c r="E165" s="16">
        <v>212</v>
      </c>
      <c r="F165" s="16">
        <v>155.99999999999997</v>
      </c>
      <c r="G165" s="17">
        <v>7.3333337000000012E-2</v>
      </c>
      <c r="H165" s="18">
        <v>130.50000000000003</v>
      </c>
      <c r="I165" s="1" t="s">
        <v>19</v>
      </c>
    </row>
    <row r="166" spans="1:9" ht="15" customHeight="1" x14ac:dyDescent="0.2">
      <c r="A166" s="4" t="s">
        <v>157</v>
      </c>
      <c r="B166" s="16">
        <v>8</v>
      </c>
      <c r="C166" s="16" t="s">
        <v>16</v>
      </c>
      <c r="D166" s="16">
        <v>8</v>
      </c>
      <c r="E166" s="16">
        <v>25</v>
      </c>
      <c r="F166" s="16">
        <v>17</v>
      </c>
      <c r="G166" s="17">
        <v>8.7719300000000007E-3</v>
      </c>
      <c r="H166" s="18">
        <v>79.333333333333343</v>
      </c>
      <c r="I166" s="1" t="s">
        <v>19</v>
      </c>
    </row>
    <row r="167" spans="1:9" ht="15" customHeight="1" x14ac:dyDescent="0.2">
      <c r="A167" s="4" t="s">
        <v>158</v>
      </c>
      <c r="B167" s="16">
        <v>1</v>
      </c>
      <c r="C167" s="16" t="s">
        <v>16</v>
      </c>
      <c r="D167" s="16">
        <v>1</v>
      </c>
      <c r="E167" s="16">
        <v>2</v>
      </c>
      <c r="F167" s="16" t="s">
        <v>16</v>
      </c>
      <c r="G167" s="17">
        <v>7.0175399999999996E-4</v>
      </c>
      <c r="H167" s="18" t="s">
        <v>16</v>
      </c>
      <c r="I167" s="1" t="s">
        <v>19</v>
      </c>
    </row>
    <row r="168" spans="1:9" ht="15" customHeight="1" x14ac:dyDescent="0.2">
      <c r="A168" s="4" t="s">
        <v>159</v>
      </c>
      <c r="B168" s="16">
        <v>2</v>
      </c>
      <c r="C168" s="16" t="s">
        <v>16</v>
      </c>
      <c r="D168" s="16">
        <v>2</v>
      </c>
      <c r="E168" s="16">
        <v>7</v>
      </c>
      <c r="F168" s="16" t="s">
        <v>16</v>
      </c>
      <c r="G168" s="17">
        <v>2.4561399999999999E-3</v>
      </c>
      <c r="H168" s="18" t="s">
        <v>16</v>
      </c>
      <c r="I168" s="1" t="s">
        <v>19</v>
      </c>
    </row>
    <row r="169" spans="1:9" ht="15" customHeight="1" x14ac:dyDescent="0.2">
      <c r="A169" s="4" t="s">
        <v>160</v>
      </c>
      <c r="B169" s="16">
        <v>80</v>
      </c>
      <c r="C169" s="16">
        <v>2</v>
      </c>
      <c r="D169" s="16">
        <v>78</v>
      </c>
      <c r="E169" s="16">
        <v>437.00000000000011</v>
      </c>
      <c r="F169" s="16">
        <v>313</v>
      </c>
      <c r="G169" s="17">
        <v>0.15280701800000004</v>
      </c>
      <c r="H169" s="18">
        <v>527.3333333333336</v>
      </c>
      <c r="I169" s="1" t="s">
        <v>19</v>
      </c>
    </row>
    <row r="170" spans="1:9" ht="15" customHeight="1" x14ac:dyDescent="0.2">
      <c r="A170" s="4" t="s">
        <v>161</v>
      </c>
      <c r="B170" s="16">
        <v>10</v>
      </c>
      <c r="C170" s="16" t="s">
        <v>16</v>
      </c>
      <c r="D170" s="16">
        <v>10</v>
      </c>
      <c r="E170" s="16">
        <v>46</v>
      </c>
      <c r="F170" s="16">
        <v>25</v>
      </c>
      <c r="G170" s="17">
        <v>1.6140349999999998E-2</v>
      </c>
      <c r="H170" s="18">
        <v>22</v>
      </c>
      <c r="I170" s="1" t="s">
        <v>19</v>
      </c>
    </row>
    <row r="171" spans="1:9" ht="15" customHeight="1" x14ac:dyDescent="0.2">
      <c r="A171" s="4" t="s">
        <v>162</v>
      </c>
      <c r="B171" s="16">
        <v>4</v>
      </c>
      <c r="C171" s="16" t="s">
        <v>16</v>
      </c>
      <c r="D171" s="16">
        <v>4</v>
      </c>
      <c r="E171" s="16">
        <v>12</v>
      </c>
      <c r="F171" s="16">
        <v>3</v>
      </c>
      <c r="G171" s="17">
        <v>4.2105259999999992E-3</v>
      </c>
      <c r="H171" s="18" t="s">
        <v>16</v>
      </c>
      <c r="I171" s="1" t="s">
        <v>19</v>
      </c>
    </row>
    <row r="172" spans="1:9" ht="21" customHeight="1" x14ac:dyDescent="0.2">
      <c r="A172" s="4" t="s">
        <v>163</v>
      </c>
      <c r="B172" s="13">
        <f>SUM(B173:B175)</f>
        <v>16</v>
      </c>
      <c r="C172" s="13">
        <f t="shared" ref="C172:H172" si="24">SUM(C173:C175)</f>
        <v>0</v>
      </c>
      <c r="D172" s="13">
        <f t="shared" si="24"/>
        <v>16</v>
      </c>
      <c r="E172" s="13">
        <f t="shared" si="24"/>
        <v>37</v>
      </c>
      <c r="F172" s="13">
        <f t="shared" si="24"/>
        <v>31</v>
      </c>
      <c r="G172" s="14">
        <f t="shared" si="24"/>
        <v>1.2982455E-2</v>
      </c>
      <c r="H172" s="15">
        <f t="shared" si="24"/>
        <v>23.000000000000004</v>
      </c>
      <c r="I172" s="1" t="s">
        <v>19</v>
      </c>
    </row>
    <row r="173" spans="1:9" ht="15" customHeight="1" x14ac:dyDescent="0.2">
      <c r="A173" s="4" t="s">
        <v>164</v>
      </c>
      <c r="B173" s="16">
        <v>13</v>
      </c>
      <c r="C173" s="16" t="s">
        <v>16</v>
      </c>
      <c r="D173" s="16">
        <v>13</v>
      </c>
      <c r="E173" s="16">
        <v>26.999999999999996</v>
      </c>
      <c r="F173" s="16">
        <v>21</v>
      </c>
      <c r="G173" s="17">
        <v>9.4736830000000001E-3</v>
      </c>
      <c r="H173" s="18">
        <v>13.000000000000004</v>
      </c>
      <c r="I173" s="1" t="s">
        <v>19</v>
      </c>
    </row>
    <row r="174" spans="1:9" ht="15" customHeight="1" x14ac:dyDescent="0.2">
      <c r="A174" s="4" t="s">
        <v>138</v>
      </c>
      <c r="B174" s="16">
        <v>1</v>
      </c>
      <c r="C174" s="16" t="s">
        <v>16</v>
      </c>
      <c r="D174" s="16">
        <v>1</v>
      </c>
      <c r="E174" s="16">
        <v>1</v>
      </c>
      <c r="F174" s="16">
        <v>1</v>
      </c>
      <c r="G174" s="17">
        <v>3.5087699999999998E-4</v>
      </c>
      <c r="H174" s="18">
        <v>5</v>
      </c>
      <c r="I174" s="1" t="s">
        <v>19</v>
      </c>
    </row>
    <row r="175" spans="1:9" ht="15" customHeight="1" x14ac:dyDescent="0.2">
      <c r="A175" s="4" t="s">
        <v>165</v>
      </c>
      <c r="B175" s="16">
        <v>2</v>
      </c>
      <c r="C175" s="16" t="s">
        <v>16</v>
      </c>
      <c r="D175" s="16">
        <v>2</v>
      </c>
      <c r="E175" s="16">
        <v>9</v>
      </c>
      <c r="F175" s="16">
        <v>9</v>
      </c>
      <c r="G175" s="17">
        <v>3.157895E-3</v>
      </c>
      <c r="H175" s="18">
        <v>5</v>
      </c>
      <c r="I175" s="1" t="s">
        <v>19</v>
      </c>
    </row>
    <row r="176" spans="1:9" ht="21" customHeight="1" x14ac:dyDescent="0.2">
      <c r="A176" s="4" t="s">
        <v>166</v>
      </c>
      <c r="B176" s="13">
        <f>SUM(B177:B188)</f>
        <v>399</v>
      </c>
      <c r="C176" s="13">
        <f t="shared" ref="C176:H176" si="25">SUM(C177:C188)</f>
        <v>18</v>
      </c>
      <c r="D176" s="13">
        <f t="shared" si="25"/>
        <v>381</v>
      </c>
      <c r="E176" s="13">
        <f t="shared" si="25"/>
        <v>14814.999999999996</v>
      </c>
      <c r="F176" s="13">
        <f t="shared" si="25"/>
        <v>7579.9999999999991</v>
      </c>
      <c r="G176" s="14">
        <f t="shared" si="25"/>
        <v>10.845789458000004</v>
      </c>
      <c r="H176" s="15">
        <f t="shared" si="25"/>
        <v>19034.583333333328</v>
      </c>
      <c r="I176" s="1" t="s">
        <v>19</v>
      </c>
    </row>
    <row r="177" spans="1:9" ht="15" customHeight="1" x14ac:dyDescent="0.2">
      <c r="A177" s="4" t="s">
        <v>583</v>
      </c>
      <c r="B177" s="16">
        <v>26</v>
      </c>
      <c r="C177" s="16">
        <v>1</v>
      </c>
      <c r="D177" s="16">
        <v>25</v>
      </c>
      <c r="E177" s="16">
        <v>98</v>
      </c>
      <c r="F177" s="16">
        <v>59.000000000000007</v>
      </c>
      <c r="G177" s="17">
        <v>3.4385962000000006E-2</v>
      </c>
      <c r="H177" s="18">
        <v>27.999999999999993</v>
      </c>
      <c r="I177" s="1" t="s">
        <v>19</v>
      </c>
    </row>
    <row r="178" spans="1:9" ht="15" customHeight="1" x14ac:dyDescent="0.2">
      <c r="A178" s="4" t="s">
        <v>631</v>
      </c>
      <c r="B178" s="16">
        <v>51</v>
      </c>
      <c r="C178" s="16">
        <v>1</v>
      </c>
      <c r="D178" s="16">
        <v>50</v>
      </c>
      <c r="E178" s="16">
        <v>1000.0000000000002</v>
      </c>
      <c r="F178" s="16">
        <v>606</v>
      </c>
      <c r="G178" s="17">
        <v>0.28719298299999996</v>
      </c>
      <c r="H178" s="18">
        <v>861</v>
      </c>
      <c r="I178" s="1" t="s">
        <v>19</v>
      </c>
    </row>
    <row r="179" spans="1:9" ht="15" customHeight="1" x14ac:dyDescent="0.2">
      <c r="A179" s="4" t="s">
        <v>167</v>
      </c>
      <c r="B179" s="16">
        <v>12</v>
      </c>
      <c r="C179" s="16">
        <v>2</v>
      </c>
      <c r="D179" s="16">
        <v>10</v>
      </c>
      <c r="E179" s="16">
        <v>57</v>
      </c>
      <c r="F179" s="16">
        <v>48</v>
      </c>
      <c r="G179" s="17">
        <v>1.9999999000000001E-2</v>
      </c>
      <c r="H179" s="18">
        <v>46.249999999999993</v>
      </c>
      <c r="I179" s="1" t="s">
        <v>19</v>
      </c>
    </row>
    <row r="180" spans="1:9" ht="15" customHeight="1" x14ac:dyDescent="0.2">
      <c r="A180" s="4" t="s">
        <v>168</v>
      </c>
      <c r="B180" s="16">
        <v>14</v>
      </c>
      <c r="C180" s="16">
        <v>2</v>
      </c>
      <c r="D180" s="16">
        <v>12</v>
      </c>
      <c r="E180" s="16">
        <v>3387.0000000000005</v>
      </c>
      <c r="F180" s="16">
        <v>926</v>
      </c>
      <c r="G180" s="17">
        <v>2.1735087730000004</v>
      </c>
      <c r="H180" s="18">
        <v>4749.9999999999991</v>
      </c>
      <c r="I180" s="1" t="s">
        <v>19</v>
      </c>
    </row>
    <row r="181" spans="1:9" ht="15" customHeight="1" x14ac:dyDescent="0.2">
      <c r="A181" s="4" t="s">
        <v>169</v>
      </c>
      <c r="B181" s="16">
        <v>85</v>
      </c>
      <c r="C181" s="16">
        <v>3</v>
      </c>
      <c r="D181" s="16">
        <v>82</v>
      </c>
      <c r="E181" s="16">
        <v>410.00000000000006</v>
      </c>
      <c r="F181" s="16">
        <v>280.00000000000011</v>
      </c>
      <c r="G181" s="17">
        <v>1.4214035059999994</v>
      </c>
      <c r="H181" s="18">
        <v>142.00000000000003</v>
      </c>
      <c r="I181" s="1" t="s">
        <v>19</v>
      </c>
    </row>
    <row r="182" spans="1:9" ht="15" customHeight="1" x14ac:dyDescent="0.2">
      <c r="A182" s="4" t="s">
        <v>170</v>
      </c>
      <c r="B182" s="16">
        <v>14</v>
      </c>
      <c r="C182" s="16" t="s">
        <v>16</v>
      </c>
      <c r="D182" s="16">
        <v>14</v>
      </c>
      <c r="E182" s="16">
        <v>77</v>
      </c>
      <c r="F182" s="16">
        <v>65.999999999999986</v>
      </c>
      <c r="G182" s="17">
        <v>2.7017541999999995E-2</v>
      </c>
      <c r="H182" s="18">
        <v>39</v>
      </c>
      <c r="I182" s="1" t="s">
        <v>19</v>
      </c>
    </row>
    <row r="183" spans="1:9" ht="15" customHeight="1" x14ac:dyDescent="0.2">
      <c r="A183" s="4" t="s">
        <v>171</v>
      </c>
      <c r="B183" s="16">
        <v>5</v>
      </c>
      <c r="C183" s="16" t="s">
        <v>16</v>
      </c>
      <c r="D183" s="16">
        <v>5</v>
      </c>
      <c r="E183" s="16">
        <v>19</v>
      </c>
      <c r="F183" s="16">
        <v>9</v>
      </c>
      <c r="G183" s="17">
        <v>6.6666659999999999E-3</v>
      </c>
      <c r="H183" s="18">
        <v>6</v>
      </c>
      <c r="I183" s="1" t="s">
        <v>19</v>
      </c>
    </row>
    <row r="184" spans="1:9" ht="15" customHeight="1" x14ac:dyDescent="0.2">
      <c r="A184" s="4" t="s">
        <v>118</v>
      </c>
      <c r="B184" s="16">
        <v>36</v>
      </c>
      <c r="C184" s="16" t="s">
        <v>16</v>
      </c>
      <c r="D184" s="16">
        <v>36</v>
      </c>
      <c r="E184" s="16">
        <v>221.99999999999997</v>
      </c>
      <c r="F184" s="16">
        <v>69</v>
      </c>
      <c r="G184" s="17">
        <v>7.5789471000000011E-2</v>
      </c>
      <c r="H184" s="18">
        <v>44.999999999999993</v>
      </c>
      <c r="I184" s="1" t="s">
        <v>19</v>
      </c>
    </row>
    <row r="185" spans="1:9" ht="15" customHeight="1" x14ac:dyDescent="0.2">
      <c r="A185" s="4" t="s">
        <v>172</v>
      </c>
      <c r="B185" s="16">
        <v>9</v>
      </c>
      <c r="C185" s="16" t="s">
        <v>16</v>
      </c>
      <c r="D185" s="16">
        <v>9</v>
      </c>
      <c r="E185" s="16">
        <v>215</v>
      </c>
      <c r="F185" s="16" t="s">
        <v>16</v>
      </c>
      <c r="G185" s="17">
        <v>8.5263157000000006E-2</v>
      </c>
      <c r="H185" s="18" t="s">
        <v>16</v>
      </c>
      <c r="I185" s="1" t="s">
        <v>19</v>
      </c>
    </row>
    <row r="186" spans="1:9" ht="15" customHeight="1" x14ac:dyDescent="0.2">
      <c r="A186" s="4" t="s">
        <v>173</v>
      </c>
      <c r="B186" s="16">
        <v>12</v>
      </c>
      <c r="C186" s="16" t="s">
        <v>16</v>
      </c>
      <c r="D186" s="16">
        <v>12</v>
      </c>
      <c r="E186" s="16">
        <v>123</v>
      </c>
      <c r="F186" s="16">
        <v>19</v>
      </c>
      <c r="G186" s="17">
        <v>4.8070173999999993E-2</v>
      </c>
      <c r="H186" s="18">
        <v>8</v>
      </c>
      <c r="I186" s="1" t="s">
        <v>19</v>
      </c>
    </row>
    <row r="187" spans="1:9" ht="15" customHeight="1" x14ac:dyDescent="0.2">
      <c r="A187" s="4" t="s">
        <v>174</v>
      </c>
      <c r="B187" s="16">
        <v>2</v>
      </c>
      <c r="C187" s="16" t="s">
        <v>16</v>
      </c>
      <c r="D187" s="16">
        <v>2</v>
      </c>
      <c r="E187" s="16">
        <v>5</v>
      </c>
      <c r="F187" s="16">
        <v>5</v>
      </c>
      <c r="G187" s="17">
        <v>1.7543860000000001E-3</v>
      </c>
      <c r="H187" s="18">
        <v>23</v>
      </c>
      <c r="I187" s="1" t="s">
        <v>19</v>
      </c>
    </row>
    <row r="188" spans="1:9" ht="15" customHeight="1" x14ac:dyDescent="0.2">
      <c r="A188" s="4" t="s">
        <v>175</v>
      </c>
      <c r="B188" s="16">
        <v>133</v>
      </c>
      <c r="C188" s="16">
        <v>9</v>
      </c>
      <c r="D188" s="16">
        <v>124</v>
      </c>
      <c r="E188" s="16">
        <v>9201.9999999999964</v>
      </c>
      <c r="F188" s="16">
        <v>5492.9999999999991</v>
      </c>
      <c r="G188" s="17">
        <v>6.6647368390000041</v>
      </c>
      <c r="H188" s="18">
        <v>13086.33333333333</v>
      </c>
      <c r="I188" s="1" t="s">
        <v>19</v>
      </c>
    </row>
    <row r="189" spans="1:9" ht="21" customHeight="1" x14ac:dyDescent="0.2">
      <c r="A189" s="4" t="s">
        <v>176</v>
      </c>
      <c r="B189" s="13">
        <f>SUM(B190:B200)</f>
        <v>57</v>
      </c>
      <c r="C189" s="13">
        <f t="shared" ref="C189:H189" si="26">SUM(C190:C200)</f>
        <v>1</v>
      </c>
      <c r="D189" s="13">
        <f t="shared" si="26"/>
        <v>56</v>
      </c>
      <c r="E189" s="13">
        <f t="shared" si="26"/>
        <v>208</v>
      </c>
      <c r="F189" s="13">
        <f t="shared" si="26"/>
        <v>143</v>
      </c>
      <c r="G189" s="14">
        <f t="shared" si="26"/>
        <v>7.5438592999999998E-2</v>
      </c>
      <c r="H189" s="15">
        <f t="shared" si="26"/>
        <v>222</v>
      </c>
      <c r="I189" s="1" t="s">
        <v>19</v>
      </c>
    </row>
    <row r="190" spans="1:9" ht="15" customHeight="1" x14ac:dyDescent="0.2">
      <c r="A190" s="4" t="s">
        <v>177</v>
      </c>
      <c r="B190" s="16">
        <v>1</v>
      </c>
      <c r="C190" s="16" t="s">
        <v>16</v>
      </c>
      <c r="D190" s="16">
        <v>1</v>
      </c>
      <c r="E190" s="16">
        <v>1</v>
      </c>
      <c r="F190" s="16">
        <v>1</v>
      </c>
      <c r="G190" s="17">
        <v>3.5087699999999998E-4</v>
      </c>
      <c r="H190" s="18">
        <v>1</v>
      </c>
      <c r="I190" s="1" t="s">
        <v>19</v>
      </c>
    </row>
    <row r="191" spans="1:9" ht="15" customHeight="1" x14ac:dyDescent="0.2">
      <c r="A191" s="4" t="s">
        <v>178</v>
      </c>
      <c r="B191" s="16">
        <v>7</v>
      </c>
      <c r="C191" s="16" t="s">
        <v>16</v>
      </c>
      <c r="D191" s="16">
        <v>7</v>
      </c>
      <c r="E191" s="16">
        <v>16</v>
      </c>
      <c r="F191" s="16">
        <v>8</v>
      </c>
      <c r="G191" s="17">
        <v>5.6140329999999992E-3</v>
      </c>
      <c r="H191" s="18">
        <v>18.999999999999996</v>
      </c>
      <c r="I191" s="1" t="s">
        <v>19</v>
      </c>
    </row>
    <row r="192" spans="1:9" ht="15" customHeight="1" x14ac:dyDescent="0.2">
      <c r="A192" s="4" t="s">
        <v>179</v>
      </c>
      <c r="B192" s="16">
        <v>1</v>
      </c>
      <c r="C192" s="16" t="s">
        <v>16</v>
      </c>
      <c r="D192" s="16">
        <v>1</v>
      </c>
      <c r="E192" s="16">
        <v>1</v>
      </c>
      <c r="F192" s="16" t="s">
        <v>16</v>
      </c>
      <c r="G192" s="17">
        <v>3.5087699999999998E-4</v>
      </c>
      <c r="H192" s="18" t="s">
        <v>16</v>
      </c>
      <c r="I192" s="1" t="s">
        <v>19</v>
      </c>
    </row>
    <row r="193" spans="1:9" ht="15" customHeight="1" x14ac:dyDescent="0.2">
      <c r="A193" s="4" t="s">
        <v>180</v>
      </c>
      <c r="B193" s="16">
        <v>4</v>
      </c>
      <c r="C193" s="16" t="s">
        <v>16</v>
      </c>
      <c r="D193" s="16">
        <v>4</v>
      </c>
      <c r="E193" s="16">
        <v>9</v>
      </c>
      <c r="F193" s="16">
        <v>3</v>
      </c>
      <c r="G193" s="17">
        <v>3.157895E-3</v>
      </c>
      <c r="H193" s="18">
        <v>8</v>
      </c>
      <c r="I193" s="1" t="s">
        <v>19</v>
      </c>
    </row>
    <row r="194" spans="1:9" ht="15" customHeight="1" x14ac:dyDescent="0.2">
      <c r="A194" s="4" t="s">
        <v>78</v>
      </c>
      <c r="B194" s="16">
        <v>3</v>
      </c>
      <c r="C194" s="16" t="s">
        <v>16</v>
      </c>
      <c r="D194" s="16">
        <v>3</v>
      </c>
      <c r="E194" s="16">
        <v>22</v>
      </c>
      <c r="F194" s="16">
        <v>21</v>
      </c>
      <c r="G194" s="17">
        <v>7.7192979999999994E-3</v>
      </c>
      <c r="H194" s="18">
        <v>21</v>
      </c>
      <c r="I194" s="1" t="s">
        <v>19</v>
      </c>
    </row>
    <row r="195" spans="1:9" ht="15" customHeight="1" x14ac:dyDescent="0.2">
      <c r="A195" s="4" t="s">
        <v>181</v>
      </c>
      <c r="B195" s="16">
        <v>5</v>
      </c>
      <c r="C195" s="16" t="s">
        <v>16</v>
      </c>
      <c r="D195" s="16">
        <v>5</v>
      </c>
      <c r="E195" s="16">
        <v>16</v>
      </c>
      <c r="F195" s="16">
        <v>16</v>
      </c>
      <c r="G195" s="17">
        <v>5.6140349999999999E-3</v>
      </c>
      <c r="H195" s="18">
        <v>47</v>
      </c>
      <c r="I195" s="1" t="s">
        <v>19</v>
      </c>
    </row>
    <row r="196" spans="1:9" ht="15" customHeight="1" x14ac:dyDescent="0.2">
      <c r="A196" s="4" t="s">
        <v>182</v>
      </c>
      <c r="B196" s="16">
        <v>10</v>
      </c>
      <c r="C196" s="16" t="s">
        <v>16</v>
      </c>
      <c r="D196" s="16">
        <v>10</v>
      </c>
      <c r="E196" s="16">
        <v>77</v>
      </c>
      <c r="F196" s="16">
        <v>65</v>
      </c>
      <c r="G196" s="17">
        <v>2.9473684E-2</v>
      </c>
      <c r="H196" s="18">
        <v>56.999999999999993</v>
      </c>
      <c r="I196" s="1" t="s">
        <v>19</v>
      </c>
    </row>
    <row r="197" spans="1:9" ht="15" customHeight="1" x14ac:dyDescent="0.2">
      <c r="A197" s="4" t="s">
        <v>183</v>
      </c>
      <c r="B197" s="16">
        <v>9</v>
      </c>
      <c r="C197" s="16" t="s">
        <v>16</v>
      </c>
      <c r="D197" s="16">
        <v>9</v>
      </c>
      <c r="E197" s="16">
        <v>19</v>
      </c>
      <c r="F197" s="16">
        <v>11</v>
      </c>
      <c r="G197" s="17">
        <v>6.6666670000000003E-3</v>
      </c>
      <c r="H197" s="18">
        <v>24</v>
      </c>
      <c r="I197" s="1" t="s">
        <v>19</v>
      </c>
    </row>
    <row r="198" spans="1:9" ht="15" customHeight="1" x14ac:dyDescent="0.2">
      <c r="A198" s="4" t="s">
        <v>184</v>
      </c>
      <c r="B198" s="16">
        <v>12</v>
      </c>
      <c r="C198" s="16" t="s">
        <v>16</v>
      </c>
      <c r="D198" s="16">
        <v>12</v>
      </c>
      <c r="E198" s="16">
        <v>27</v>
      </c>
      <c r="F198" s="16">
        <v>9</v>
      </c>
      <c r="G198" s="17">
        <v>9.4736839999999996E-3</v>
      </c>
      <c r="H198" s="18">
        <v>26.000000000000004</v>
      </c>
      <c r="I198" s="1" t="s">
        <v>19</v>
      </c>
    </row>
    <row r="199" spans="1:9" ht="15" customHeight="1" x14ac:dyDescent="0.2">
      <c r="A199" s="4" t="s">
        <v>185</v>
      </c>
      <c r="B199" s="16">
        <v>3</v>
      </c>
      <c r="C199" s="16">
        <v>1</v>
      </c>
      <c r="D199" s="16">
        <v>2</v>
      </c>
      <c r="E199" s="16">
        <v>17</v>
      </c>
      <c r="F199" s="16">
        <v>6</v>
      </c>
      <c r="G199" s="17">
        <v>5.9649119999999993E-3</v>
      </c>
      <c r="H199" s="18">
        <v>15</v>
      </c>
      <c r="I199" s="1" t="s">
        <v>19</v>
      </c>
    </row>
    <row r="200" spans="1:9" ht="15" customHeight="1" x14ac:dyDescent="0.2">
      <c r="A200" s="4" t="s">
        <v>186</v>
      </c>
      <c r="B200" s="16">
        <v>2</v>
      </c>
      <c r="C200" s="16" t="s">
        <v>16</v>
      </c>
      <c r="D200" s="16">
        <v>2</v>
      </c>
      <c r="E200" s="16">
        <v>3</v>
      </c>
      <c r="F200" s="16">
        <v>3</v>
      </c>
      <c r="G200" s="17">
        <v>1.0526310000000001E-3</v>
      </c>
      <c r="H200" s="18">
        <v>4</v>
      </c>
      <c r="I200" s="1" t="s">
        <v>19</v>
      </c>
    </row>
    <row r="201" spans="1:9" ht="21" customHeight="1" x14ac:dyDescent="0.2">
      <c r="A201" s="4" t="s">
        <v>187</v>
      </c>
      <c r="B201" s="13">
        <f>SUM(B202:B209)</f>
        <v>48</v>
      </c>
      <c r="C201" s="13">
        <f t="shared" ref="C201:H201" si="27">SUM(C202:C209)</f>
        <v>1</v>
      </c>
      <c r="D201" s="13">
        <f t="shared" si="27"/>
        <v>47</v>
      </c>
      <c r="E201" s="13">
        <f t="shared" si="27"/>
        <v>116</v>
      </c>
      <c r="F201" s="13">
        <f t="shared" si="27"/>
        <v>40</v>
      </c>
      <c r="G201" s="14">
        <f t="shared" si="27"/>
        <v>4.0701748999999988E-2</v>
      </c>
      <c r="H201" s="15">
        <f t="shared" si="27"/>
        <v>95</v>
      </c>
      <c r="I201" s="1" t="s">
        <v>19</v>
      </c>
    </row>
    <row r="202" spans="1:9" ht="15" customHeight="1" x14ac:dyDescent="0.2">
      <c r="A202" s="4" t="s">
        <v>584</v>
      </c>
      <c r="B202" s="16">
        <v>11</v>
      </c>
      <c r="C202" s="16" t="s">
        <v>16</v>
      </c>
      <c r="D202" s="16">
        <v>11</v>
      </c>
      <c r="E202" s="16">
        <v>31.999999999999996</v>
      </c>
      <c r="F202" s="16">
        <v>7.0000000000000009</v>
      </c>
      <c r="G202" s="17">
        <v>1.1228067999999999E-2</v>
      </c>
      <c r="H202" s="18">
        <v>18.000000000000004</v>
      </c>
      <c r="I202" s="1" t="s">
        <v>19</v>
      </c>
    </row>
    <row r="203" spans="1:9" ht="15" customHeight="1" x14ac:dyDescent="0.2">
      <c r="A203" s="4" t="s">
        <v>188</v>
      </c>
      <c r="B203" s="16">
        <v>6</v>
      </c>
      <c r="C203" s="16" t="s">
        <v>16</v>
      </c>
      <c r="D203" s="16">
        <v>6</v>
      </c>
      <c r="E203" s="16">
        <v>11</v>
      </c>
      <c r="F203" s="16">
        <v>2</v>
      </c>
      <c r="G203" s="17">
        <v>3.8596489999999997E-3</v>
      </c>
      <c r="H203" s="18">
        <v>10</v>
      </c>
      <c r="I203" s="1" t="s">
        <v>19</v>
      </c>
    </row>
    <row r="204" spans="1:9" ht="15" customHeight="1" x14ac:dyDescent="0.2">
      <c r="A204" s="4" t="s">
        <v>189</v>
      </c>
      <c r="B204" s="16">
        <v>10</v>
      </c>
      <c r="C204" s="16">
        <v>1</v>
      </c>
      <c r="D204" s="16">
        <v>9</v>
      </c>
      <c r="E204" s="16">
        <v>19</v>
      </c>
      <c r="F204" s="16">
        <v>9</v>
      </c>
      <c r="G204" s="17">
        <v>6.6666659999999999E-3</v>
      </c>
      <c r="H204" s="18">
        <v>7.9999999999999991</v>
      </c>
      <c r="I204" s="1" t="s">
        <v>19</v>
      </c>
    </row>
    <row r="205" spans="1:9" ht="15" customHeight="1" x14ac:dyDescent="0.2">
      <c r="A205" s="4" t="s">
        <v>190</v>
      </c>
      <c r="B205" s="16">
        <v>1</v>
      </c>
      <c r="C205" s="16" t="s">
        <v>16</v>
      </c>
      <c r="D205" s="16">
        <v>1</v>
      </c>
      <c r="E205" s="16">
        <v>10</v>
      </c>
      <c r="F205" s="16" t="s">
        <v>16</v>
      </c>
      <c r="G205" s="17">
        <v>3.5087719999999998E-3</v>
      </c>
      <c r="H205" s="18" t="s">
        <v>16</v>
      </c>
      <c r="I205" s="1" t="s">
        <v>19</v>
      </c>
    </row>
    <row r="206" spans="1:9" ht="15" customHeight="1" x14ac:dyDescent="0.2">
      <c r="A206" s="4" t="s">
        <v>191</v>
      </c>
      <c r="B206" s="16">
        <v>8</v>
      </c>
      <c r="C206" s="16" t="s">
        <v>16</v>
      </c>
      <c r="D206" s="16">
        <v>8</v>
      </c>
      <c r="E206" s="16">
        <v>20</v>
      </c>
      <c r="F206" s="16">
        <v>11</v>
      </c>
      <c r="G206" s="17">
        <v>7.0175429999999994E-3</v>
      </c>
      <c r="H206" s="18">
        <v>30.000000000000004</v>
      </c>
      <c r="I206" s="1" t="s">
        <v>19</v>
      </c>
    </row>
    <row r="207" spans="1:9" ht="15" customHeight="1" x14ac:dyDescent="0.2">
      <c r="A207" s="4" t="s">
        <v>192</v>
      </c>
      <c r="B207" s="16">
        <v>6</v>
      </c>
      <c r="C207" s="16" t="s">
        <v>16</v>
      </c>
      <c r="D207" s="16">
        <v>6</v>
      </c>
      <c r="E207" s="16">
        <v>14</v>
      </c>
      <c r="F207" s="16">
        <v>6</v>
      </c>
      <c r="G207" s="17">
        <v>4.9122799999999998E-3</v>
      </c>
      <c r="H207" s="18">
        <v>17</v>
      </c>
      <c r="I207" s="1" t="s">
        <v>19</v>
      </c>
    </row>
    <row r="208" spans="1:9" ht="15" customHeight="1" x14ac:dyDescent="0.2">
      <c r="A208" s="4" t="s">
        <v>193</v>
      </c>
      <c r="B208" s="16">
        <v>3</v>
      </c>
      <c r="C208" s="16" t="s">
        <v>16</v>
      </c>
      <c r="D208" s="16">
        <v>3</v>
      </c>
      <c r="E208" s="16">
        <v>5</v>
      </c>
      <c r="F208" s="16">
        <v>4</v>
      </c>
      <c r="G208" s="17">
        <v>1.7543849999999998E-3</v>
      </c>
      <c r="H208" s="18">
        <v>10</v>
      </c>
      <c r="I208" s="1" t="s">
        <v>19</v>
      </c>
    </row>
    <row r="209" spans="1:9" ht="15" customHeight="1" x14ac:dyDescent="0.2">
      <c r="A209" s="4" t="s">
        <v>194</v>
      </c>
      <c r="B209" s="16">
        <v>3</v>
      </c>
      <c r="C209" s="16" t="s">
        <v>16</v>
      </c>
      <c r="D209" s="16">
        <v>3</v>
      </c>
      <c r="E209" s="16">
        <v>5</v>
      </c>
      <c r="F209" s="16">
        <v>1</v>
      </c>
      <c r="G209" s="17">
        <v>1.7543859999999999E-3</v>
      </c>
      <c r="H209" s="18">
        <v>2</v>
      </c>
      <c r="I209" s="1" t="s">
        <v>19</v>
      </c>
    </row>
    <row r="210" spans="1:9" ht="21" customHeight="1" x14ac:dyDescent="0.2">
      <c r="A210" s="4" t="s">
        <v>195</v>
      </c>
      <c r="B210" s="13">
        <f>SUM(B211:B213)</f>
        <v>14</v>
      </c>
      <c r="C210" s="13">
        <f t="shared" ref="C210:H210" si="28">SUM(C211:C213)</f>
        <v>0</v>
      </c>
      <c r="D210" s="13">
        <f t="shared" si="28"/>
        <v>14</v>
      </c>
      <c r="E210" s="13">
        <f t="shared" si="28"/>
        <v>30</v>
      </c>
      <c r="F210" s="13">
        <f t="shared" si="28"/>
        <v>17</v>
      </c>
      <c r="G210" s="14">
        <f t="shared" si="28"/>
        <v>1.0526313000000001E-2</v>
      </c>
      <c r="H210" s="15">
        <f t="shared" si="28"/>
        <v>44</v>
      </c>
      <c r="I210" s="1" t="s">
        <v>19</v>
      </c>
    </row>
    <row r="211" spans="1:9" ht="15" customHeight="1" x14ac:dyDescent="0.2">
      <c r="A211" s="4" t="s">
        <v>585</v>
      </c>
      <c r="B211" s="16">
        <v>10</v>
      </c>
      <c r="C211" s="16" t="s">
        <v>16</v>
      </c>
      <c r="D211" s="16">
        <v>10</v>
      </c>
      <c r="E211" s="16">
        <v>21</v>
      </c>
      <c r="F211" s="16">
        <v>15.999999999999998</v>
      </c>
      <c r="G211" s="17">
        <v>7.3684190000000002E-3</v>
      </c>
      <c r="H211" s="18">
        <v>39</v>
      </c>
      <c r="I211" s="1" t="s">
        <v>19</v>
      </c>
    </row>
    <row r="212" spans="1:9" ht="15" customHeight="1" x14ac:dyDescent="0.2">
      <c r="A212" s="4" t="s">
        <v>196</v>
      </c>
      <c r="B212" s="16">
        <v>3</v>
      </c>
      <c r="C212" s="16" t="s">
        <v>16</v>
      </c>
      <c r="D212" s="16">
        <v>3</v>
      </c>
      <c r="E212" s="16">
        <v>7</v>
      </c>
      <c r="F212" s="16">
        <v>1</v>
      </c>
      <c r="G212" s="17">
        <v>2.4561399999999999E-3</v>
      </c>
      <c r="H212" s="18">
        <v>5</v>
      </c>
      <c r="I212" s="1" t="s">
        <v>19</v>
      </c>
    </row>
    <row r="213" spans="1:9" ht="15" customHeight="1" x14ac:dyDescent="0.2">
      <c r="A213" s="4" t="s">
        <v>197</v>
      </c>
      <c r="B213" s="16">
        <v>1</v>
      </c>
      <c r="C213" s="16" t="s">
        <v>16</v>
      </c>
      <c r="D213" s="16">
        <v>1</v>
      </c>
      <c r="E213" s="16">
        <v>2</v>
      </c>
      <c r="F213" s="16" t="s">
        <v>16</v>
      </c>
      <c r="G213" s="17">
        <v>7.0175399999999996E-4</v>
      </c>
      <c r="H213" s="18" t="s">
        <v>16</v>
      </c>
      <c r="I213" s="1" t="s">
        <v>19</v>
      </c>
    </row>
    <row r="214" spans="1:9" ht="21" customHeight="1" x14ac:dyDescent="0.2">
      <c r="A214" s="4" t="s">
        <v>198</v>
      </c>
      <c r="B214" s="13">
        <f>SUM(B215:B219)</f>
        <v>31</v>
      </c>
      <c r="C214" s="13">
        <f t="shared" ref="C214:H214" si="29">SUM(C215:C219)</f>
        <v>0</v>
      </c>
      <c r="D214" s="13">
        <f t="shared" si="29"/>
        <v>31</v>
      </c>
      <c r="E214" s="13">
        <f t="shared" si="29"/>
        <v>103.00000000000001</v>
      </c>
      <c r="F214" s="13">
        <f t="shared" si="29"/>
        <v>35</v>
      </c>
      <c r="G214" s="14">
        <f t="shared" si="29"/>
        <v>3.6140347999999989E-2</v>
      </c>
      <c r="H214" s="15">
        <f t="shared" si="29"/>
        <v>43.000000000000007</v>
      </c>
      <c r="I214" s="1" t="s">
        <v>19</v>
      </c>
    </row>
    <row r="215" spans="1:9" ht="15" customHeight="1" x14ac:dyDescent="0.2">
      <c r="A215" s="4" t="s">
        <v>586</v>
      </c>
      <c r="B215" s="16">
        <v>3</v>
      </c>
      <c r="C215" s="16" t="s">
        <v>16</v>
      </c>
      <c r="D215" s="16">
        <v>3</v>
      </c>
      <c r="E215" s="16">
        <v>6</v>
      </c>
      <c r="F215" s="16">
        <v>2</v>
      </c>
      <c r="G215" s="17">
        <v>2.105263E-3</v>
      </c>
      <c r="H215" s="18">
        <v>5</v>
      </c>
      <c r="I215" s="1" t="s">
        <v>19</v>
      </c>
    </row>
    <row r="216" spans="1:9" ht="15" customHeight="1" x14ac:dyDescent="0.2">
      <c r="A216" s="4" t="s">
        <v>199</v>
      </c>
      <c r="B216" s="16">
        <v>1</v>
      </c>
      <c r="C216" s="16" t="s">
        <v>16</v>
      </c>
      <c r="D216" s="16">
        <v>1</v>
      </c>
      <c r="E216" s="16">
        <v>1</v>
      </c>
      <c r="F216" s="16">
        <v>1</v>
      </c>
      <c r="G216" s="17">
        <v>3.5087699999999998E-4</v>
      </c>
      <c r="H216" s="18">
        <v>1</v>
      </c>
      <c r="I216" s="1" t="s">
        <v>19</v>
      </c>
    </row>
    <row r="217" spans="1:9" ht="15" customHeight="1" x14ac:dyDescent="0.2">
      <c r="A217" s="4" t="s">
        <v>200</v>
      </c>
      <c r="B217" s="16">
        <v>22</v>
      </c>
      <c r="C217" s="16" t="s">
        <v>16</v>
      </c>
      <c r="D217" s="16">
        <v>22</v>
      </c>
      <c r="E217" s="16">
        <v>89.000000000000014</v>
      </c>
      <c r="F217" s="16">
        <v>31</v>
      </c>
      <c r="G217" s="17">
        <v>3.1228067999999994E-2</v>
      </c>
      <c r="H217" s="18">
        <v>34.000000000000007</v>
      </c>
      <c r="I217" s="1" t="s">
        <v>19</v>
      </c>
    </row>
    <row r="218" spans="1:9" ht="15" customHeight="1" x14ac:dyDescent="0.2">
      <c r="A218" s="4" t="s">
        <v>201</v>
      </c>
      <c r="B218" s="16">
        <v>1</v>
      </c>
      <c r="C218" s="16" t="s">
        <v>16</v>
      </c>
      <c r="D218" s="16">
        <v>1</v>
      </c>
      <c r="E218" s="16">
        <v>3</v>
      </c>
      <c r="F218" s="16" t="s">
        <v>16</v>
      </c>
      <c r="G218" s="17">
        <v>1.052632E-3</v>
      </c>
      <c r="H218" s="18" t="s">
        <v>16</v>
      </c>
      <c r="I218" s="1" t="s">
        <v>19</v>
      </c>
    </row>
    <row r="219" spans="1:9" ht="15" customHeight="1" x14ac:dyDescent="0.2">
      <c r="A219" s="4" t="s">
        <v>202</v>
      </c>
      <c r="B219" s="16">
        <v>4</v>
      </c>
      <c r="C219" s="16" t="s">
        <v>16</v>
      </c>
      <c r="D219" s="16">
        <v>4</v>
      </c>
      <c r="E219" s="16">
        <v>4</v>
      </c>
      <c r="F219" s="16">
        <v>1</v>
      </c>
      <c r="G219" s="17">
        <v>1.4035079999999999E-3</v>
      </c>
      <c r="H219" s="18">
        <v>3</v>
      </c>
      <c r="I219" s="1" t="s">
        <v>19</v>
      </c>
    </row>
    <row r="220" spans="1:9" ht="21" customHeight="1" x14ac:dyDescent="0.2">
      <c r="A220" s="4" t="s">
        <v>203</v>
      </c>
      <c r="B220" s="13">
        <f>SUM(B221:B226)</f>
        <v>64</v>
      </c>
      <c r="C220" s="13">
        <f t="shared" ref="C220:H220" si="30">SUM(C221:C226)</f>
        <v>8</v>
      </c>
      <c r="D220" s="13">
        <f t="shared" si="30"/>
        <v>56</v>
      </c>
      <c r="E220" s="13">
        <f t="shared" si="30"/>
        <v>3407.9999999999995</v>
      </c>
      <c r="F220" s="13">
        <f t="shared" si="30"/>
        <v>2593</v>
      </c>
      <c r="G220" s="14">
        <f t="shared" si="30"/>
        <v>3.2650350890000008</v>
      </c>
      <c r="H220" s="15">
        <f t="shared" si="30"/>
        <v>8859.75</v>
      </c>
      <c r="I220" s="1" t="s">
        <v>19</v>
      </c>
    </row>
    <row r="221" spans="1:9" ht="15" customHeight="1" x14ac:dyDescent="0.2">
      <c r="A221" s="4" t="s">
        <v>587</v>
      </c>
      <c r="B221" s="16">
        <v>3</v>
      </c>
      <c r="C221" s="16">
        <v>1</v>
      </c>
      <c r="D221" s="16">
        <v>2</v>
      </c>
      <c r="E221" s="16">
        <v>27.999999999999996</v>
      </c>
      <c r="F221" s="16">
        <v>27.999999999999996</v>
      </c>
      <c r="G221" s="17">
        <v>9.8245610000000025E-3</v>
      </c>
      <c r="H221" s="18">
        <v>15</v>
      </c>
      <c r="I221" s="1" t="s">
        <v>19</v>
      </c>
    </row>
    <row r="222" spans="1:9" ht="15" customHeight="1" x14ac:dyDescent="0.2">
      <c r="A222" s="4" t="s">
        <v>204</v>
      </c>
      <c r="B222" s="16">
        <v>7</v>
      </c>
      <c r="C222" s="16" t="s">
        <v>16</v>
      </c>
      <c r="D222" s="16">
        <v>7</v>
      </c>
      <c r="E222" s="16">
        <v>410.00000000000011</v>
      </c>
      <c r="F222" s="16">
        <v>250</v>
      </c>
      <c r="G222" s="17">
        <v>0.15105263199999999</v>
      </c>
      <c r="H222" s="18">
        <v>105.99999999999999</v>
      </c>
      <c r="I222" s="1" t="s">
        <v>19</v>
      </c>
    </row>
    <row r="223" spans="1:9" ht="15" customHeight="1" x14ac:dyDescent="0.2">
      <c r="A223" s="4" t="s">
        <v>205</v>
      </c>
      <c r="B223" s="16">
        <v>3</v>
      </c>
      <c r="C223" s="16" t="s">
        <v>16</v>
      </c>
      <c r="D223" s="16">
        <v>3</v>
      </c>
      <c r="E223" s="16">
        <v>523</v>
      </c>
      <c r="F223" s="16">
        <v>501</v>
      </c>
      <c r="G223" s="17">
        <v>0.18807017599999998</v>
      </c>
      <c r="H223" s="18">
        <v>3</v>
      </c>
      <c r="I223" s="1" t="s">
        <v>19</v>
      </c>
    </row>
    <row r="224" spans="1:9" ht="15" customHeight="1" x14ac:dyDescent="0.2">
      <c r="A224" s="4" t="s">
        <v>206</v>
      </c>
      <c r="B224" s="16">
        <v>44</v>
      </c>
      <c r="C224" s="16">
        <v>5</v>
      </c>
      <c r="D224" s="16">
        <v>39</v>
      </c>
      <c r="E224" s="16">
        <v>2429.9999999999995</v>
      </c>
      <c r="F224" s="16">
        <v>1801</v>
      </c>
      <c r="G224" s="17">
        <v>2.9094736840000008</v>
      </c>
      <c r="H224" s="18">
        <v>8713.75</v>
      </c>
      <c r="I224" s="1" t="s">
        <v>19</v>
      </c>
    </row>
    <row r="225" spans="1:9" ht="15" customHeight="1" x14ac:dyDescent="0.2">
      <c r="A225" s="4" t="s">
        <v>207</v>
      </c>
      <c r="B225" s="16">
        <v>4</v>
      </c>
      <c r="C225" s="16" t="s">
        <v>16</v>
      </c>
      <c r="D225" s="16">
        <v>4</v>
      </c>
      <c r="E225" s="16">
        <v>11</v>
      </c>
      <c r="F225" s="16">
        <v>9</v>
      </c>
      <c r="G225" s="17">
        <v>3.8596500000000001E-3</v>
      </c>
      <c r="H225" s="18">
        <v>22</v>
      </c>
      <c r="I225" s="1" t="s">
        <v>19</v>
      </c>
    </row>
    <row r="226" spans="1:9" ht="15" customHeight="1" x14ac:dyDescent="0.2">
      <c r="A226" s="4" t="s">
        <v>208</v>
      </c>
      <c r="B226" s="16">
        <v>3</v>
      </c>
      <c r="C226" s="16">
        <v>2</v>
      </c>
      <c r="D226" s="16">
        <v>1</v>
      </c>
      <c r="E226" s="16">
        <v>6</v>
      </c>
      <c r="F226" s="16">
        <v>4</v>
      </c>
      <c r="G226" s="17">
        <v>2.7543859999999997E-3</v>
      </c>
      <c r="H226" s="18" t="s">
        <v>16</v>
      </c>
      <c r="I226" s="1" t="s">
        <v>19</v>
      </c>
    </row>
    <row r="227" spans="1:9" ht="21" customHeight="1" x14ac:dyDescent="0.2">
      <c r="A227" s="4" t="s">
        <v>209</v>
      </c>
      <c r="B227" s="13">
        <f>SUM(B228:B232)</f>
        <v>19</v>
      </c>
      <c r="C227" s="13">
        <f t="shared" ref="C227:H227" si="31">SUM(C228:C232)</f>
        <v>0</v>
      </c>
      <c r="D227" s="13">
        <f t="shared" si="31"/>
        <v>19</v>
      </c>
      <c r="E227" s="13">
        <f t="shared" si="31"/>
        <v>109</v>
      </c>
      <c r="F227" s="13">
        <f t="shared" si="31"/>
        <v>60</v>
      </c>
      <c r="G227" s="14">
        <f t="shared" si="31"/>
        <v>4.1403506E-2</v>
      </c>
      <c r="H227" s="15">
        <f t="shared" si="31"/>
        <v>9</v>
      </c>
      <c r="I227" s="1" t="s">
        <v>19</v>
      </c>
    </row>
    <row r="228" spans="1:9" ht="15" customHeight="1" x14ac:dyDescent="0.2">
      <c r="A228" s="4" t="s">
        <v>588</v>
      </c>
      <c r="B228" s="16">
        <v>7</v>
      </c>
      <c r="C228" s="16" t="s">
        <v>16</v>
      </c>
      <c r="D228" s="16">
        <v>7</v>
      </c>
      <c r="E228" s="16">
        <v>77</v>
      </c>
      <c r="F228" s="16">
        <v>50</v>
      </c>
      <c r="G228" s="17">
        <v>3.0175437999999999E-2</v>
      </c>
      <c r="H228" s="18">
        <v>2.0000000000000004</v>
      </c>
      <c r="I228" s="1" t="s">
        <v>19</v>
      </c>
    </row>
    <row r="229" spans="1:9" ht="15" customHeight="1" x14ac:dyDescent="0.2">
      <c r="A229" s="4" t="s">
        <v>210</v>
      </c>
      <c r="B229" s="16">
        <v>2</v>
      </c>
      <c r="C229" s="16" t="s">
        <v>16</v>
      </c>
      <c r="D229" s="16">
        <v>2</v>
      </c>
      <c r="E229" s="16">
        <v>2</v>
      </c>
      <c r="F229" s="16">
        <v>2</v>
      </c>
      <c r="G229" s="17">
        <v>7.0175399999999996E-4</v>
      </c>
      <c r="H229" s="18">
        <v>2</v>
      </c>
      <c r="I229" s="1" t="s">
        <v>19</v>
      </c>
    </row>
    <row r="230" spans="1:9" ht="15" customHeight="1" x14ac:dyDescent="0.2">
      <c r="A230" s="4" t="s">
        <v>211</v>
      </c>
      <c r="B230" s="16">
        <v>2</v>
      </c>
      <c r="C230" s="16" t="s">
        <v>16</v>
      </c>
      <c r="D230" s="16">
        <v>2</v>
      </c>
      <c r="E230" s="16">
        <v>3</v>
      </c>
      <c r="F230" s="16" t="s">
        <v>16</v>
      </c>
      <c r="G230" s="17">
        <v>1.0526310000000001E-3</v>
      </c>
      <c r="H230" s="18" t="s">
        <v>16</v>
      </c>
      <c r="I230" s="1" t="s">
        <v>19</v>
      </c>
    </row>
    <row r="231" spans="1:9" ht="15" customHeight="1" x14ac:dyDescent="0.2">
      <c r="A231" s="4" t="s">
        <v>212</v>
      </c>
      <c r="B231" s="16">
        <v>4</v>
      </c>
      <c r="C231" s="16" t="s">
        <v>16</v>
      </c>
      <c r="D231" s="16">
        <v>4</v>
      </c>
      <c r="E231" s="16">
        <v>18</v>
      </c>
      <c r="F231" s="16">
        <v>1</v>
      </c>
      <c r="G231" s="17">
        <v>6.3157889999999996E-3</v>
      </c>
      <c r="H231" s="18">
        <v>5</v>
      </c>
      <c r="I231" s="1" t="s">
        <v>19</v>
      </c>
    </row>
    <row r="232" spans="1:9" ht="15" customHeight="1" x14ac:dyDescent="0.2">
      <c r="A232" s="4" t="s">
        <v>208</v>
      </c>
      <c r="B232" s="16">
        <v>4</v>
      </c>
      <c r="C232" s="16" t="s">
        <v>16</v>
      </c>
      <c r="D232" s="16">
        <v>4</v>
      </c>
      <c r="E232" s="16">
        <v>9</v>
      </c>
      <c r="F232" s="16">
        <v>7</v>
      </c>
      <c r="G232" s="17">
        <v>3.1578940000000001E-3</v>
      </c>
      <c r="H232" s="18" t="s">
        <v>16</v>
      </c>
      <c r="I232" s="1" t="s">
        <v>19</v>
      </c>
    </row>
    <row r="233" spans="1:9" ht="21" customHeight="1" x14ac:dyDescent="0.2">
      <c r="A233" s="4" t="s">
        <v>213</v>
      </c>
      <c r="B233" s="13">
        <f>SUM(B234:B237)</f>
        <v>11</v>
      </c>
      <c r="C233" s="13">
        <f t="shared" ref="C233:H233" si="32">SUM(C234:C237)</f>
        <v>0</v>
      </c>
      <c r="D233" s="13">
        <f t="shared" si="32"/>
        <v>11</v>
      </c>
      <c r="E233" s="13">
        <f t="shared" si="32"/>
        <v>37</v>
      </c>
      <c r="F233" s="13">
        <f t="shared" si="32"/>
        <v>23</v>
      </c>
      <c r="G233" s="14">
        <f t="shared" si="32"/>
        <v>1.2982456E-2</v>
      </c>
      <c r="H233" s="15">
        <f t="shared" si="32"/>
        <v>30</v>
      </c>
      <c r="I233" s="1" t="s">
        <v>19</v>
      </c>
    </row>
    <row r="234" spans="1:9" ht="15" customHeight="1" x14ac:dyDescent="0.2">
      <c r="A234" s="4" t="s">
        <v>214</v>
      </c>
      <c r="B234" s="16">
        <v>1</v>
      </c>
      <c r="C234" s="16" t="s">
        <v>16</v>
      </c>
      <c r="D234" s="16">
        <v>1</v>
      </c>
      <c r="E234" s="16">
        <v>5</v>
      </c>
      <c r="F234" s="16">
        <v>5</v>
      </c>
      <c r="G234" s="17">
        <v>1.7543859999999999E-3</v>
      </c>
      <c r="H234" s="18">
        <v>20</v>
      </c>
      <c r="I234" s="1" t="s">
        <v>19</v>
      </c>
    </row>
    <row r="235" spans="1:9" ht="15" customHeight="1" x14ac:dyDescent="0.2">
      <c r="A235" s="4" t="s">
        <v>215</v>
      </c>
      <c r="B235" s="16">
        <v>2</v>
      </c>
      <c r="C235" s="16" t="s">
        <v>16</v>
      </c>
      <c r="D235" s="16">
        <v>2</v>
      </c>
      <c r="E235" s="16">
        <v>14</v>
      </c>
      <c r="F235" s="16">
        <v>6</v>
      </c>
      <c r="G235" s="17">
        <v>4.9122810000000001E-3</v>
      </c>
      <c r="H235" s="18">
        <v>6</v>
      </c>
      <c r="I235" s="1" t="s">
        <v>19</v>
      </c>
    </row>
    <row r="236" spans="1:9" ht="15" customHeight="1" x14ac:dyDescent="0.2">
      <c r="A236" s="4" t="s">
        <v>117</v>
      </c>
      <c r="B236" s="16">
        <v>7</v>
      </c>
      <c r="C236" s="16" t="s">
        <v>16</v>
      </c>
      <c r="D236" s="16">
        <v>7</v>
      </c>
      <c r="E236" s="16">
        <v>17</v>
      </c>
      <c r="F236" s="16">
        <v>12</v>
      </c>
      <c r="G236" s="17">
        <v>5.9649119999999993E-3</v>
      </c>
      <c r="H236" s="18">
        <v>4</v>
      </c>
      <c r="I236" s="1" t="s">
        <v>19</v>
      </c>
    </row>
    <row r="237" spans="1:9" ht="15" customHeight="1" x14ac:dyDescent="0.2">
      <c r="A237" s="4" t="s">
        <v>216</v>
      </c>
      <c r="B237" s="16">
        <v>1</v>
      </c>
      <c r="C237" s="16" t="s">
        <v>16</v>
      </c>
      <c r="D237" s="16">
        <v>1</v>
      </c>
      <c r="E237" s="16">
        <v>1</v>
      </c>
      <c r="F237" s="16" t="s">
        <v>16</v>
      </c>
      <c r="G237" s="17">
        <v>3.5087699999999998E-4</v>
      </c>
      <c r="H237" s="18" t="s">
        <v>16</v>
      </c>
      <c r="I237" s="1" t="s">
        <v>19</v>
      </c>
    </row>
    <row r="238" spans="1:9" ht="21" customHeight="1" x14ac:dyDescent="0.2">
      <c r="A238" s="4" t="s">
        <v>217</v>
      </c>
      <c r="B238" s="13">
        <f>SUM(B239:B246)</f>
        <v>185</v>
      </c>
      <c r="C238" s="13">
        <f t="shared" ref="C238:H238" si="33">SUM(C239:C246)</f>
        <v>4</v>
      </c>
      <c r="D238" s="13">
        <f t="shared" si="33"/>
        <v>181</v>
      </c>
      <c r="E238" s="13">
        <f t="shared" si="33"/>
        <v>879</v>
      </c>
      <c r="F238" s="13">
        <f t="shared" si="33"/>
        <v>444.00000000000006</v>
      </c>
      <c r="G238" s="14">
        <f t="shared" si="33"/>
        <v>0.31473683299999994</v>
      </c>
      <c r="H238" s="15">
        <f t="shared" si="33"/>
        <v>508</v>
      </c>
      <c r="I238" s="1" t="s">
        <v>19</v>
      </c>
    </row>
    <row r="239" spans="1:9" ht="15" customHeight="1" x14ac:dyDescent="0.2">
      <c r="A239" s="4" t="s">
        <v>589</v>
      </c>
      <c r="B239" s="16">
        <v>5</v>
      </c>
      <c r="C239" s="16" t="s">
        <v>16</v>
      </c>
      <c r="D239" s="16">
        <v>5</v>
      </c>
      <c r="E239" s="16">
        <v>28</v>
      </c>
      <c r="F239" s="16">
        <v>6</v>
      </c>
      <c r="G239" s="17">
        <v>9.824560999999999E-3</v>
      </c>
      <c r="H239" s="18">
        <v>6</v>
      </c>
      <c r="I239" s="1" t="s">
        <v>19</v>
      </c>
    </row>
    <row r="240" spans="1:9" ht="15" customHeight="1" x14ac:dyDescent="0.2">
      <c r="A240" s="4" t="s">
        <v>218</v>
      </c>
      <c r="B240" s="16">
        <v>28</v>
      </c>
      <c r="C240" s="16" t="s">
        <v>16</v>
      </c>
      <c r="D240" s="16">
        <v>28</v>
      </c>
      <c r="E240" s="16">
        <v>145</v>
      </c>
      <c r="F240" s="16">
        <v>89</v>
      </c>
      <c r="G240" s="17">
        <v>5.0350877999999995E-2</v>
      </c>
      <c r="H240" s="18">
        <v>67.000000000000014</v>
      </c>
      <c r="I240" s="1" t="s">
        <v>19</v>
      </c>
    </row>
    <row r="241" spans="1:9" ht="15" customHeight="1" x14ac:dyDescent="0.2">
      <c r="A241" s="4" t="s">
        <v>219</v>
      </c>
      <c r="B241" s="16">
        <v>66</v>
      </c>
      <c r="C241" s="16" t="s">
        <v>16</v>
      </c>
      <c r="D241" s="16">
        <v>66</v>
      </c>
      <c r="E241" s="16">
        <v>284</v>
      </c>
      <c r="F241" s="16">
        <v>168.00000000000006</v>
      </c>
      <c r="G241" s="17">
        <v>9.9649117999999981E-2</v>
      </c>
      <c r="H241" s="18">
        <v>113.00000000000001</v>
      </c>
      <c r="I241" s="1" t="s">
        <v>19</v>
      </c>
    </row>
    <row r="242" spans="1:9" ht="15" customHeight="1" x14ac:dyDescent="0.2">
      <c r="A242" s="4" t="s">
        <v>220</v>
      </c>
      <c r="B242" s="16">
        <v>6</v>
      </c>
      <c r="C242" s="16" t="s">
        <v>16</v>
      </c>
      <c r="D242" s="16">
        <v>6</v>
      </c>
      <c r="E242" s="16">
        <v>15</v>
      </c>
      <c r="F242" s="16">
        <v>6</v>
      </c>
      <c r="G242" s="17">
        <v>5.2631570000000001E-3</v>
      </c>
      <c r="H242" s="18">
        <v>15</v>
      </c>
      <c r="I242" s="1" t="s">
        <v>19</v>
      </c>
    </row>
    <row r="243" spans="1:9" ht="15" customHeight="1" x14ac:dyDescent="0.2">
      <c r="A243" s="4" t="s">
        <v>221</v>
      </c>
      <c r="B243" s="16">
        <v>19</v>
      </c>
      <c r="C243" s="16" t="s">
        <v>16</v>
      </c>
      <c r="D243" s="16">
        <v>19</v>
      </c>
      <c r="E243" s="16">
        <v>60</v>
      </c>
      <c r="F243" s="16">
        <v>39.999999999999986</v>
      </c>
      <c r="G243" s="17">
        <v>2.1052629999999999E-2</v>
      </c>
      <c r="H243" s="18">
        <v>74.000000000000014</v>
      </c>
      <c r="I243" s="1" t="s">
        <v>19</v>
      </c>
    </row>
    <row r="244" spans="1:9" ht="15" customHeight="1" x14ac:dyDescent="0.2">
      <c r="A244" s="4" t="s">
        <v>222</v>
      </c>
      <c r="B244" s="16">
        <v>17</v>
      </c>
      <c r="C244" s="16" t="s">
        <v>16</v>
      </c>
      <c r="D244" s="16">
        <v>17</v>
      </c>
      <c r="E244" s="16">
        <v>192</v>
      </c>
      <c r="F244" s="16">
        <v>87</v>
      </c>
      <c r="G244" s="17">
        <v>6.4561403999999989E-2</v>
      </c>
      <c r="H244" s="18">
        <v>182.99999999999997</v>
      </c>
      <c r="I244" s="1" t="s">
        <v>19</v>
      </c>
    </row>
    <row r="245" spans="1:9" ht="15" customHeight="1" x14ac:dyDescent="0.2">
      <c r="A245" s="4" t="s">
        <v>223</v>
      </c>
      <c r="B245" s="16">
        <v>2</v>
      </c>
      <c r="C245" s="16" t="s">
        <v>16</v>
      </c>
      <c r="D245" s="16">
        <v>2</v>
      </c>
      <c r="E245" s="16">
        <v>7</v>
      </c>
      <c r="F245" s="16">
        <v>7</v>
      </c>
      <c r="G245" s="17">
        <v>2.4561399999999999E-3</v>
      </c>
      <c r="H245" s="18" t="s">
        <v>16</v>
      </c>
      <c r="I245" s="1" t="s">
        <v>19</v>
      </c>
    </row>
    <row r="246" spans="1:9" ht="15" customHeight="1" x14ac:dyDescent="0.2">
      <c r="A246" s="4" t="s">
        <v>224</v>
      </c>
      <c r="B246" s="16">
        <v>42</v>
      </c>
      <c r="C246" s="16">
        <v>4</v>
      </c>
      <c r="D246" s="16">
        <v>38</v>
      </c>
      <c r="E246" s="16">
        <v>147.99999999999997</v>
      </c>
      <c r="F246" s="16">
        <v>40.999999999999993</v>
      </c>
      <c r="G246" s="17">
        <v>6.1578944999999996E-2</v>
      </c>
      <c r="H246" s="18">
        <v>50</v>
      </c>
      <c r="I246" s="1" t="s">
        <v>19</v>
      </c>
    </row>
    <row r="247" spans="1:9" ht="21" customHeight="1" x14ac:dyDescent="0.2">
      <c r="A247" s="4" t="s">
        <v>12</v>
      </c>
      <c r="B247" s="13">
        <f>+B248+B259+B268</f>
        <v>532</v>
      </c>
      <c r="C247" s="13">
        <f t="shared" ref="C247:H247" si="34">+C248+C259+C268</f>
        <v>36</v>
      </c>
      <c r="D247" s="13">
        <f t="shared" si="34"/>
        <v>496</v>
      </c>
      <c r="E247" s="13">
        <f t="shared" si="34"/>
        <v>2057</v>
      </c>
      <c r="F247" s="13">
        <f t="shared" si="34"/>
        <v>809.99999999999989</v>
      </c>
      <c r="G247" s="14">
        <f t="shared" si="34"/>
        <v>7.5320525999999992</v>
      </c>
      <c r="H247" s="15">
        <f t="shared" si="34"/>
        <v>2031</v>
      </c>
      <c r="I247" s="1" t="s">
        <v>19</v>
      </c>
    </row>
    <row r="248" spans="1:9" ht="21" customHeight="1" x14ac:dyDescent="0.2">
      <c r="A248" s="4" t="s">
        <v>225</v>
      </c>
      <c r="B248" s="13">
        <f>SUM(B249:B258)</f>
        <v>126</v>
      </c>
      <c r="C248" s="13">
        <f t="shared" ref="C248:H248" si="35">SUM(C249:C258)</f>
        <v>21</v>
      </c>
      <c r="D248" s="13">
        <f t="shared" si="35"/>
        <v>105</v>
      </c>
      <c r="E248" s="13">
        <f t="shared" si="35"/>
        <v>796.00000000000023</v>
      </c>
      <c r="F248" s="13">
        <f t="shared" si="35"/>
        <v>361.99999999999994</v>
      </c>
      <c r="G248" s="14">
        <f t="shared" si="35"/>
        <v>6.0164912289999988</v>
      </c>
      <c r="H248" s="15">
        <f t="shared" si="35"/>
        <v>1246.3333333333335</v>
      </c>
      <c r="I248" s="1" t="s">
        <v>19</v>
      </c>
    </row>
    <row r="249" spans="1:9" ht="15" customHeight="1" x14ac:dyDescent="0.2">
      <c r="A249" s="4" t="s">
        <v>590</v>
      </c>
      <c r="B249" s="16">
        <v>13</v>
      </c>
      <c r="C249" s="16">
        <v>5</v>
      </c>
      <c r="D249" s="16">
        <v>8</v>
      </c>
      <c r="E249" s="16">
        <v>49</v>
      </c>
      <c r="F249" s="16">
        <v>31</v>
      </c>
      <c r="G249" s="17">
        <v>1.7192981000000003E-2</v>
      </c>
      <c r="H249" s="18">
        <v>216.00000000000003</v>
      </c>
      <c r="I249" s="1" t="s">
        <v>19</v>
      </c>
    </row>
    <row r="250" spans="1:9" ht="15" customHeight="1" x14ac:dyDescent="0.2">
      <c r="A250" s="4" t="s">
        <v>226</v>
      </c>
      <c r="B250" s="16">
        <v>1</v>
      </c>
      <c r="C250" s="16" t="s">
        <v>16</v>
      </c>
      <c r="D250" s="16">
        <v>1</v>
      </c>
      <c r="E250" s="16">
        <v>4</v>
      </c>
      <c r="F250" s="16" t="s">
        <v>16</v>
      </c>
      <c r="G250" s="17">
        <v>1.403509E-3</v>
      </c>
      <c r="H250" s="18" t="s">
        <v>16</v>
      </c>
      <c r="I250" s="1" t="s">
        <v>19</v>
      </c>
    </row>
    <row r="251" spans="1:9" ht="15" customHeight="1" x14ac:dyDescent="0.2">
      <c r="A251" s="4" t="s">
        <v>227</v>
      </c>
      <c r="B251" s="16">
        <v>18</v>
      </c>
      <c r="C251" s="16">
        <v>7</v>
      </c>
      <c r="D251" s="16">
        <v>11</v>
      </c>
      <c r="E251" s="16">
        <v>119</v>
      </c>
      <c r="F251" s="16">
        <v>34.999999999999993</v>
      </c>
      <c r="G251" s="17">
        <v>0.28438596500000002</v>
      </c>
      <c r="H251" s="18">
        <v>80.000000000000014</v>
      </c>
      <c r="I251" s="1" t="s">
        <v>19</v>
      </c>
    </row>
    <row r="252" spans="1:9" ht="15" customHeight="1" x14ac:dyDescent="0.2">
      <c r="A252" s="4" t="s">
        <v>228</v>
      </c>
      <c r="B252" s="16">
        <v>10</v>
      </c>
      <c r="C252" s="16">
        <v>1</v>
      </c>
      <c r="D252" s="16">
        <v>9</v>
      </c>
      <c r="E252" s="16">
        <v>50</v>
      </c>
      <c r="F252" s="16">
        <v>31.999999999999996</v>
      </c>
      <c r="G252" s="17">
        <v>1.7543858999999998E-2</v>
      </c>
      <c r="H252" s="18">
        <v>18</v>
      </c>
      <c r="I252" s="1" t="s">
        <v>19</v>
      </c>
    </row>
    <row r="253" spans="1:9" ht="15" customHeight="1" x14ac:dyDescent="0.2">
      <c r="A253" s="4" t="s">
        <v>229</v>
      </c>
      <c r="B253" s="16">
        <v>46</v>
      </c>
      <c r="C253" s="16">
        <v>4</v>
      </c>
      <c r="D253" s="16">
        <v>42</v>
      </c>
      <c r="E253" s="16">
        <v>393.00000000000028</v>
      </c>
      <c r="F253" s="16">
        <v>209.99999999999994</v>
      </c>
      <c r="G253" s="17">
        <v>4.6201754409999989</v>
      </c>
      <c r="H253" s="18">
        <v>823.33333333333348</v>
      </c>
      <c r="I253" s="1" t="s">
        <v>19</v>
      </c>
    </row>
    <row r="254" spans="1:9" ht="15" customHeight="1" x14ac:dyDescent="0.2">
      <c r="A254" s="4" t="s">
        <v>230</v>
      </c>
      <c r="B254" s="16">
        <v>18</v>
      </c>
      <c r="C254" s="16" t="s">
        <v>16</v>
      </c>
      <c r="D254" s="16">
        <v>18</v>
      </c>
      <c r="E254" s="16">
        <v>87</v>
      </c>
      <c r="F254" s="16">
        <v>11.000000000000004</v>
      </c>
      <c r="G254" s="17">
        <v>3.0526315999999998E-2</v>
      </c>
      <c r="H254" s="18">
        <v>28.000000000000004</v>
      </c>
      <c r="I254" s="1" t="s">
        <v>19</v>
      </c>
    </row>
    <row r="255" spans="1:9" ht="15" customHeight="1" x14ac:dyDescent="0.2">
      <c r="A255" s="4" t="s">
        <v>231</v>
      </c>
      <c r="B255" s="16">
        <v>3</v>
      </c>
      <c r="C255" s="16" t="s">
        <v>16</v>
      </c>
      <c r="D255" s="16">
        <v>3</v>
      </c>
      <c r="E255" s="16">
        <v>18</v>
      </c>
      <c r="F255" s="16">
        <v>2</v>
      </c>
      <c r="G255" s="17">
        <v>6.3157890000000005E-3</v>
      </c>
      <c r="H255" s="18">
        <v>6</v>
      </c>
      <c r="I255" s="1" t="s">
        <v>19</v>
      </c>
    </row>
    <row r="256" spans="1:9" ht="15" customHeight="1" x14ac:dyDescent="0.2">
      <c r="A256" s="4" t="s">
        <v>232</v>
      </c>
      <c r="B256" s="16">
        <v>5</v>
      </c>
      <c r="C256" s="16">
        <v>3</v>
      </c>
      <c r="D256" s="16">
        <v>2</v>
      </c>
      <c r="E256" s="16">
        <v>17</v>
      </c>
      <c r="F256" s="16">
        <v>13</v>
      </c>
      <c r="G256" s="17">
        <v>1.013508772</v>
      </c>
      <c r="H256" s="18">
        <v>6</v>
      </c>
      <c r="I256" s="1" t="s">
        <v>19</v>
      </c>
    </row>
    <row r="257" spans="1:9" ht="15" customHeight="1" x14ac:dyDescent="0.2">
      <c r="A257" s="4" t="s">
        <v>233</v>
      </c>
      <c r="B257" s="16">
        <v>11</v>
      </c>
      <c r="C257" s="16" t="s">
        <v>16</v>
      </c>
      <c r="D257" s="16">
        <v>11</v>
      </c>
      <c r="E257" s="16">
        <v>43.999999999999993</v>
      </c>
      <c r="F257" s="16">
        <v>27.999999999999993</v>
      </c>
      <c r="G257" s="17">
        <v>1.5438596999999998E-2</v>
      </c>
      <c r="H257" s="18">
        <v>69.000000000000014</v>
      </c>
      <c r="I257" s="1" t="s">
        <v>19</v>
      </c>
    </row>
    <row r="258" spans="1:9" ht="15" customHeight="1" x14ac:dyDescent="0.2">
      <c r="A258" s="4" t="s">
        <v>234</v>
      </c>
      <c r="B258" s="16">
        <v>1</v>
      </c>
      <c r="C258" s="16">
        <v>1</v>
      </c>
      <c r="D258" s="16" t="s">
        <v>16</v>
      </c>
      <c r="E258" s="16">
        <v>15</v>
      </c>
      <c r="F258" s="16" t="s">
        <v>16</v>
      </c>
      <c r="G258" s="17">
        <v>0.01</v>
      </c>
      <c r="H258" s="18" t="s">
        <v>16</v>
      </c>
      <c r="I258" s="1" t="s">
        <v>19</v>
      </c>
    </row>
    <row r="259" spans="1:9" ht="21" customHeight="1" x14ac:dyDescent="0.2">
      <c r="A259" s="4" t="s">
        <v>235</v>
      </c>
      <c r="B259" s="13">
        <f>SUM(B260:B267)</f>
        <v>127</v>
      </c>
      <c r="C259" s="13">
        <f t="shared" ref="C259:H259" si="36">SUM(C260:C267)</f>
        <v>3</v>
      </c>
      <c r="D259" s="13">
        <f t="shared" si="36"/>
        <v>124</v>
      </c>
      <c r="E259" s="13">
        <f t="shared" si="36"/>
        <v>425.99999999999994</v>
      </c>
      <c r="F259" s="13">
        <f t="shared" si="36"/>
        <v>159.99999999999997</v>
      </c>
      <c r="G259" s="14">
        <f t="shared" si="36"/>
        <v>1.151403502</v>
      </c>
      <c r="H259" s="15">
        <f t="shared" si="36"/>
        <v>257</v>
      </c>
      <c r="I259" s="1" t="s">
        <v>19</v>
      </c>
    </row>
    <row r="260" spans="1:9" ht="15" customHeight="1" x14ac:dyDescent="0.2">
      <c r="A260" s="4" t="s">
        <v>591</v>
      </c>
      <c r="B260" s="16">
        <v>3</v>
      </c>
      <c r="C260" s="16" t="s">
        <v>16</v>
      </c>
      <c r="D260" s="16">
        <v>3</v>
      </c>
      <c r="E260" s="16">
        <v>11</v>
      </c>
      <c r="F260" s="16">
        <v>10</v>
      </c>
      <c r="G260" s="17">
        <v>3.8596489999999997E-3</v>
      </c>
      <c r="H260" s="18">
        <v>5</v>
      </c>
      <c r="I260" s="1" t="s">
        <v>19</v>
      </c>
    </row>
    <row r="261" spans="1:9" ht="15" customHeight="1" x14ac:dyDescent="0.2">
      <c r="A261" s="4" t="s">
        <v>236</v>
      </c>
      <c r="B261" s="16">
        <v>1</v>
      </c>
      <c r="C261" s="16" t="s">
        <v>16</v>
      </c>
      <c r="D261" s="16">
        <v>1</v>
      </c>
      <c r="E261" s="16">
        <v>1</v>
      </c>
      <c r="F261" s="16" t="s">
        <v>16</v>
      </c>
      <c r="G261" s="17">
        <v>3.5087699999999998E-4</v>
      </c>
      <c r="H261" s="18" t="s">
        <v>16</v>
      </c>
      <c r="I261" s="1" t="s">
        <v>19</v>
      </c>
    </row>
    <row r="262" spans="1:9" ht="15" customHeight="1" x14ac:dyDescent="0.2">
      <c r="A262" s="4" t="s">
        <v>237</v>
      </c>
      <c r="B262" s="16">
        <v>2</v>
      </c>
      <c r="C262" s="16">
        <v>1</v>
      </c>
      <c r="D262" s="16">
        <v>1</v>
      </c>
      <c r="E262" s="16">
        <v>7</v>
      </c>
      <c r="F262" s="16">
        <v>4</v>
      </c>
      <c r="G262" s="17">
        <v>0.50070175400000005</v>
      </c>
      <c r="H262" s="18">
        <v>13</v>
      </c>
      <c r="I262" s="1" t="s">
        <v>19</v>
      </c>
    </row>
    <row r="263" spans="1:9" ht="15" customHeight="1" x14ac:dyDescent="0.2">
      <c r="A263" s="4" t="s">
        <v>238</v>
      </c>
      <c r="B263" s="16">
        <v>5</v>
      </c>
      <c r="C263" s="16">
        <v>1</v>
      </c>
      <c r="D263" s="16">
        <v>4</v>
      </c>
      <c r="E263" s="16">
        <v>24</v>
      </c>
      <c r="F263" s="16">
        <v>18</v>
      </c>
      <c r="G263" s="17">
        <v>0.50245613900000008</v>
      </c>
      <c r="H263" s="18">
        <v>54</v>
      </c>
      <c r="I263" s="1" t="s">
        <v>19</v>
      </c>
    </row>
    <row r="264" spans="1:9" ht="15" customHeight="1" x14ac:dyDescent="0.2">
      <c r="A264" s="4" t="s">
        <v>239</v>
      </c>
      <c r="B264" s="16">
        <v>3</v>
      </c>
      <c r="C264" s="16" t="s">
        <v>16</v>
      </c>
      <c r="D264" s="16">
        <v>3</v>
      </c>
      <c r="E264" s="16">
        <v>5</v>
      </c>
      <c r="F264" s="16">
        <v>2</v>
      </c>
      <c r="G264" s="17">
        <v>1.7543849999999998E-3</v>
      </c>
      <c r="H264" s="18">
        <v>4</v>
      </c>
      <c r="I264" s="1" t="s">
        <v>19</v>
      </c>
    </row>
    <row r="265" spans="1:9" ht="15" customHeight="1" x14ac:dyDescent="0.2">
      <c r="A265" s="4" t="s">
        <v>240</v>
      </c>
      <c r="B265" s="16">
        <v>1</v>
      </c>
      <c r="C265" s="16" t="s">
        <v>16</v>
      </c>
      <c r="D265" s="16">
        <v>1</v>
      </c>
      <c r="E265" s="16">
        <v>1</v>
      </c>
      <c r="F265" s="16">
        <v>1</v>
      </c>
      <c r="G265" s="17">
        <v>3.5087699999999998E-4</v>
      </c>
      <c r="H265" s="18" t="s">
        <v>16</v>
      </c>
      <c r="I265" s="1" t="s">
        <v>19</v>
      </c>
    </row>
    <row r="266" spans="1:9" ht="15" customHeight="1" x14ac:dyDescent="0.2">
      <c r="A266" s="4" t="s">
        <v>241</v>
      </c>
      <c r="B266" s="16">
        <v>25</v>
      </c>
      <c r="C266" s="16">
        <v>1</v>
      </c>
      <c r="D266" s="16">
        <v>24</v>
      </c>
      <c r="E266" s="16">
        <v>87.999999999999986</v>
      </c>
      <c r="F266" s="16">
        <v>37.999999999999986</v>
      </c>
      <c r="G266" s="17">
        <v>4.0526313000000001E-2</v>
      </c>
      <c r="H266" s="18">
        <v>66</v>
      </c>
      <c r="I266" s="1" t="s">
        <v>19</v>
      </c>
    </row>
    <row r="267" spans="1:9" ht="15" customHeight="1" x14ac:dyDescent="0.2">
      <c r="A267" s="4" t="s">
        <v>242</v>
      </c>
      <c r="B267" s="16">
        <v>87</v>
      </c>
      <c r="C267" s="16" t="s">
        <v>16</v>
      </c>
      <c r="D267" s="16">
        <v>87</v>
      </c>
      <c r="E267" s="16">
        <v>288.99999999999994</v>
      </c>
      <c r="F267" s="16">
        <v>86.999999999999986</v>
      </c>
      <c r="G267" s="17">
        <v>0.101403508</v>
      </c>
      <c r="H267" s="18">
        <v>114.99999999999997</v>
      </c>
      <c r="I267" s="1" t="s">
        <v>19</v>
      </c>
    </row>
    <row r="268" spans="1:9" ht="21" customHeight="1" x14ac:dyDescent="0.2">
      <c r="A268" s="4" t="s">
        <v>243</v>
      </c>
      <c r="B268" s="13">
        <f>SUM(B269:B275)</f>
        <v>279</v>
      </c>
      <c r="C268" s="13">
        <f t="shared" ref="C268:H268" si="37">SUM(C269:C275)</f>
        <v>12</v>
      </c>
      <c r="D268" s="13">
        <f t="shared" si="37"/>
        <v>267</v>
      </c>
      <c r="E268" s="13">
        <f t="shared" si="37"/>
        <v>835</v>
      </c>
      <c r="F268" s="13">
        <f t="shared" si="37"/>
        <v>288</v>
      </c>
      <c r="G268" s="14">
        <f t="shared" si="37"/>
        <v>0.36415786900000008</v>
      </c>
      <c r="H268" s="15">
        <f t="shared" si="37"/>
        <v>527.66666666666663</v>
      </c>
      <c r="I268" s="1" t="s">
        <v>19</v>
      </c>
    </row>
    <row r="269" spans="1:9" ht="15" customHeight="1" x14ac:dyDescent="0.2">
      <c r="A269" s="4" t="s">
        <v>244</v>
      </c>
      <c r="B269" s="16">
        <v>50</v>
      </c>
      <c r="C269" s="16">
        <v>10</v>
      </c>
      <c r="D269" s="16">
        <v>40</v>
      </c>
      <c r="E269" s="16">
        <v>170.00000000000003</v>
      </c>
      <c r="F269" s="16">
        <v>54.999999999999993</v>
      </c>
      <c r="G269" s="17">
        <v>0.12122806699999998</v>
      </c>
      <c r="H269" s="18">
        <v>115.99999999999997</v>
      </c>
      <c r="I269" s="1" t="s">
        <v>19</v>
      </c>
    </row>
    <row r="270" spans="1:9" ht="15" customHeight="1" x14ac:dyDescent="0.2">
      <c r="A270" s="4" t="s">
        <v>245</v>
      </c>
      <c r="B270" s="16">
        <v>34</v>
      </c>
      <c r="C270" s="16" t="s">
        <v>16</v>
      </c>
      <c r="D270" s="16">
        <v>34</v>
      </c>
      <c r="E270" s="16">
        <v>105</v>
      </c>
      <c r="F270" s="16">
        <v>56</v>
      </c>
      <c r="G270" s="17">
        <v>3.6842105000000014E-2</v>
      </c>
      <c r="H270" s="18">
        <v>105.99999999999997</v>
      </c>
      <c r="I270" s="1" t="s">
        <v>19</v>
      </c>
    </row>
    <row r="271" spans="1:9" ht="15" customHeight="1" x14ac:dyDescent="0.2">
      <c r="A271" s="4" t="s">
        <v>246</v>
      </c>
      <c r="B271" s="16">
        <v>30</v>
      </c>
      <c r="C271" s="16" t="s">
        <v>16</v>
      </c>
      <c r="D271" s="16">
        <v>30</v>
      </c>
      <c r="E271" s="16">
        <v>90</v>
      </c>
      <c r="F271" s="16">
        <v>33</v>
      </c>
      <c r="G271" s="17">
        <v>3.1228067999999998E-2</v>
      </c>
      <c r="H271" s="18">
        <v>58.000000000000014</v>
      </c>
      <c r="I271" s="1" t="s">
        <v>19</v>
      </c>
    </row>
    <row r="272" spans="1:9" ht="15" customHeight="1" x14ac:dyDescent="0.2">
      <c r="A272" s="4" t="s">
        <v>247</v>
      </c>
      <c r="B272" s="16">
        <v>20</v>
      </c>
      <c r="C272" s="16">
        <v>1</v>
      </c>
      <c r="D272" s="16">
        <v>19</v>
      </c>
      <c r="E272" s="16">
        <v>63</v>
      </c>
      <c r="F272" s="16">
        <v>37</v>
      </c>
      <c r="G272" s="17">
        <v>3.1403506999999997E-2</v>
      </c>
      <c r="H272" s="18">
        <v>45</v>
      </c>
      <c r="I272" s="1" t="s">
        <v>19</v>
      </c>
    </row>
    <row r="273" spans="1:9" ht="15" customHeight="1" x14ac:dyDescent="0.2">
      <c r="A273" s="4" t="s">
        <v>248</v>
      </c>
      <c r="B273" s="16">
        <v>58</v>
      </c>
      <c r="C273" s="16" t="s">
        <v>16</v>
      </c>
      <c r="D273" s="16">
        <v>58</v>
      </c>
      <c r="E273" s="16">
        <v>191</v>
      </c>
      <c r="F273" s="16">
        <v>64.000000000000014</v>
      </c>
      <c r="G273" s="17">
        <v>6.7017536000000016E-2</v>
      </c>
      <c r="H273" s="18">
        <v>115.99999999999999</v>
      </c>
      <c r="I273" s="1" t="s">
        <v>19</v>
      </c>
    </row>
    <row r="274" spans="1:9" ht="15" customHeight="1" x14ac:dyDescent="0.2">
      <c r="A274" s="4" t="s">
        <v>249</v>
      </c>
      <c r="B274" s="16">
        <v>37</v>
      </c>
      <c r="C274" s="16">
        <v>1</v>
      </c>
      <c r="D274" s="16">
        <v>36</v>
      </c>
      <c r="E274" s="16">
        <v>105.99999999999999</v>
      </c>
      <c r="F274" s="16">
        <v>15</v>
      </c>
      <c r="G274" s="17">
        <v>3.7842103000000002E-2</v>
      </c>
      <c r="H274" s="18">
        <v>3</v>
      </c>
      <c r="I274" s="1" t="s">
        <v>19</v>
      </c>
    </row>
    <row r="275" spans="1:9" ht="15" customHeight="1" x14ac:dyDescent="0.2">
      <c r="A275" s="4" t="s">
        <v>250</v>
      </c>
      <c r="B275" s="16">
        <v>50</v>
      </c>
      <c r="C275" s="16" t="s">
        <v>16</v>
      </c>
      <c r="D275" s="16">
        <v>50</v>
      </c>
      <c r="E275" s="16">
        <v>110.00000000000003</v>
      </c>
      <c r="F275" s="16">
        <v>28.000000000000007</v>
      </c>
      <c r="G275" s="17">
        <v>3.8596483000000001E-2</v>
      </c>
      <c r="H275" s="18">
        <v>83.666666666666643</v>
      </c>
      <c r="I275" s="1" t="s">
        <v>19</v>
      </c>
    </row>
    <row r="276" spans="1:9" ht="21" customHeight="1" x14ac:dyDescent="0.2">
      <c r="A276" s="4" t="s">
        <v>6</v>
      </c>
      <c r="B276" s="13">
        <f>+B277+B279+B287+B297+B305+B308+B313</f>
        <v>571</v>
      </c>
      <c r="C276" s="13">
        <f t="shared" ref="C276:G276" si="38">+C277+C279+C287+C297+C305+C308+C313</f>
        <v>20</v>
      </c>
      <c r="D276" s="13">
        <f t="shared" si="38"/>
        <v>551</v>
      </c>
      <c r="E276" s="13">
        <f t="shared" si="38"/>
        <v>3483</v>
      </c>
      <c r="F276" s="13">
        <f>+F279+F287+F297+F305+F308+F313</f>
        <v>943</v>
      </c>
      <c r="G276" s="14">
        <f t="shared" si="38"/>
        <v>0.93052629899999995</v>
      </c>
      <c r="H276" s="15">
        <f>+H279+H287+H297+H305+H308+H313</f>
        <v>1072.3333333333335</v>
      </c>
      <c r="I276" s="1" t="s">
        <v>19</v>
      </c>
    </row>
    <row r="277" spans="1:9" ht="21" customHeight="1" x14ac:dyDescent="0.2">
      <c r="A277" s="4" t="s">
        <v>251</v>
      </c>
      <c r="B277" s="13">
        <f>+B278</f>
        <v>2</v>
      </c>
      <c r="C277" s="13">
        <f t="shared" ref="C277:H277" si="39">+C278</f>
        <v>0</v>
      </c>
      <c r="D277" s="13">
        <f t="shared" si="39"/>
        <v>2</v>
      </c>
      <c r="E277" s="13">
        <f t="shared" si="39"/>
        <v>6</v>
      </c>
      <c r="F277" s="13" t="str">
        <f t="shared" si="39"/>
        <v>-</v>
      </c>
      <c r="G277" s="14">
        <f t="shared" si="39"/>
        <v>2.105263E-3</v>
      </c>
      <c r="H277" s="15" t="str">
        <f t="shared" si="39"/>
        <v>-</v>
      </c>
      <c r="I277" s="1" t="s">
        <v>19</v>
      </c>
    </row>
    <row r="278" spans="1:9" ht="15" customHeight="1" x14ac:dyDescent="0.2">
      <c r="A278" s="4" t="s">
        <v>252</v>
      </c>
      <c r="B278" s="16">
        <v>2</v>
      </c>
      <c r="C278" s="16"/>
      <c r="D278" s="16">
        <v>2</v>
      </c>
      <c r="E278" s="16">
        <v>6</v>
      </c>
      <c r="F278" s="16" t="s">
        <v>16</v>
      </c>
      <c r="G278" s="17">
        <v>2.105263E-3</v>
      </c>
      <c r="H278" s="18" t="s">
        <v>16</v>
      </c>
      <c r="I278" s="1" t="s">
        <v>19</v>
      </c>
    </row>
    <row r="279" spans="1:9" ht="21" customHeight="1" x14ac:dyDescent="0.2">
      <c r="A279" s="4" t="s">
        <v>253</v>
      </c>
      <c r="B279" s="13">
        <f>SUM(B280:B286)</f>
        <v>189</v>
      </c>
      <c r="C279" s="13">
        <f t="shared" ref="C279:H279" si="40">SUM(C280:C286)</f>
        <v>14</v>
      </c>
      <c r="D279" s="13">
        <f t="shared" si="40"/>
        <v>175</v>
      </c>
      <c r="E279" s="13">
        <f t="shared" si="40"/>
        <v>1233</v>
      </c>
      <c r="F279" s="13">
        <f t="shared" si="40"/>
        <v>260</v>
      </c>
      <c r="G279" s="14">
        <f t="shared" si="40"/>
        <v>0.44298244999999997</v>
      </c>
      <c r="H279" s="15">
        <f t="shared" si="40"/>
        <v>243</v>
      </c>
      <c r="I279" s="1" t="s">
        <v>19</v>
      </c>
    </row>
    <row r="280" spans="1:9" ht="15" customHeight="1" x14ac:dyDescent="0.2">
      <c r="A280" s="4" t="s">
        <v>592</v>
      </c>
      <c r="B280" s="16">
        <v>35</v>
      </c>
      <c r="C280" s="16" t="s">
        <v>16</v>
      </c>
      <c r="D280" s="16">
        <v>35</v>
      </c>
      <c r="E280" s="16">
        <v>157</v>
      </c>
      <c r="F280" s="16">
        <v>32.999999999999993</v>
      </c>
      <c r="G280" s="17">
        <v>5.7543855999999997E-2</v>
      </c>
      <c r="H280" s="18">
        <v>61</v>
      </c>
      <c r="I280" s="1" t="s">
        <v>19</v>
      </c>
    </row>
    <row r="281" spans="1:9" ht="15" customHeight="1" x14ac:dyDescent="0.2">
      <c r="A281" s="4" t="s">
        <v>254</v>
      </c>
      <c r="B281" s="16">
        <v>39</v>
      </c>
      <c r="C281" s="16">
        <v>9</v>
      </c>
      <c r="D281" s="16">
        <v>30</v>
      </c>
      <c r="E281" s="16">
        <v>630</v>
      </c>
      <c r="F281" s="16">
        <v>56.999999999999986</v>
      </c>
      <c r="G281" s="17">
        <v>0.22947368499999998</v>
      </c>
      <c r="H281" s="18">
        <v>39</v>
      </c>
      <c r="I281" s="1" t="s">
        <v>19</v>
      </c>
    </row>
    <row r="282" spans="1:9" ht="15" customHeight="1" x14ac:dyDescent="0.2">
      <c r="A282" s="4" t="s">
        <v>255</v>
      </c>
      <c r="B282" s="16">
        <v>15</v>
      </c>
      <c r="C282" s="16" t="s">
        <v>16</v>
      </c>
      <c r="D282" s="16">
        <v>15</v>
      </c>
      <c r="E282" s="16">
        <v>29</v>
      </c>
      <c r="F282" s="16">
        <v>13</v>
      </c>
      <c r="G282" s="17">
        <v>1.0175437000000001E-2</v>
      </c>
      <c r="H282" s="18">
        <v>31.000000000000011</v>
      </c>
      <c r="I282" s="1" t="s">
        <v>19</v>
      </c>
    </row>
    <row r="283" spans="1:9" ht="15" customHeight="1" x14ac:dyDescent="0.2">
      <c r="A283" s="4" t="s">
        <v>256</v>
      </c>
      <c r="B283" s="16">
        <v>28</v>
      </c>
      <c r="C283" s="16" t="s">
        <v>16</v>
      </c>
      <c r="D283" s="16">
        <v>28</v>
      </c>
      <c r="E283" s="16">
        <v>95.000000000000014</v>
      </c>
      <c r="F283" s="16">
        <v>34.999999999999993</v>
      </c>
      <c r="G283" s="17">
        <v>3.3333333E-2</v>
      </c>
      <c r="H283" s="18">
        <v>44.000000000000007</v>
      </c>
      <c r="I283" s="1" t="s">
        <v>19</v>
      </c>
    </row>
    <row r="284" spans="1:9" ht="15" customHeight="1" x14ac:dyDescent="0.2">
      <c r="A284" s="4" t="s">
        <v>257</v>
      </c>
      <c r="B284" s="16">
        <v>22</v>
      </c>
      <c r="C284" s="16">
        <v>5</v>
      </c>
      <c r="D284" s="16">
        <v>17</v>
      </c>
      <c r="E284" s="16">
        <v>74</v>
      </c>
      <c r="F284" s="16">
        <v>25.999999999999996</v>
      </c>
      <c r="G284" s="17">
        <v>2.5964911E-2</v>
      </c>
      <c r="H284" s="18">
        <v>23.000000000000004</v>
      </c>
      <c r="I284" s="1" t="s">
        <v>19</v>
      </c>
    </row>
    <row r="285" spans="1:9" ht="15" customHeight="1" x14ac:dyDescent="0.2">
      <c r="A285" s="4" t="s">
        <v>258</v>
      </c>
      <c r="B285" s="16">
        <v>25</v>
      </c>
      <c r="C285" s="16" t="s">
        <v>16</v>
      </c>
      <c r="D285" s="16">
        <v>25</v>
      </c>
      <c r="E285" s="16">
        <v>76</v>
      </c>
      <c r="F285" s="16">
        <v>27</v>
      </c>
      <c r="G285" s="17">
        <v>2.6666667000000002E-2</v>
      </c>
      <c r="H285" s="18">
        <v>37.000000000000007</v>
      </c>
      <c r="I285" s="1" t="s">
        <v>19</v>
      </c>
    </row>
    <row r="286" spans="1:9" ht="15" customHeight="1" x14ac:dyDescent="0.2">
      <c r="A286" s="4" t="s">
        <v>259</v>
      </c>
      <c r="B286" s="16">
        <v>25</v>
      </c>
      <c r="C286" s="16" t="s">
        <v>16</v>
      </c>
      <c r="D286" s="16">
        <v>25</v>
      </c>
      <c r="E286" s="16">
        <v>172</v>
      </c>
      <c r="F286" s="16">
        <v>69</v>
      </c>
      <c r="G286" s="17">
        <v>5.9824560999999998E-2</v>
      </c>
      <c r="H286" s="18">
        <v>8</v>
      </c>
      <c r="I286" s="1" t="s">
        <v>19</v>
      </c>
    </row>
    <row r="287" spans="1:9" ht="21" customHeight="1" x14ac:dyDescent="0.2">
      <c r="A287" s="4" t="s">
        <v>260</v>
      </c>
      <c r="B287" s="13">
        <f>SUM(B288:B296)</f>
        <v>225</v>
      </c>
      <c r="C287" s="13">
        <f t="shared" ref="C287:H287" si="41">SUM(C288:C296)</f>
        <v>4</v>
      </c>
      <c r="D287" s="13">
        <f t="shared" si="41"/>
        <v>221</v>
      </c>
      <c r="E287" s="13">
        <f t="shared" si="41"/>
        <v>866.99999999999989</v>
      </c>
      <c r="F287" s="13">
        <f t="shared" si="41"/>
        <v>460.00000000000006</v>
      </c>
      <c r="G287" s="14">
        <f t="shared" si="41"/>
        <v>0.30315789300000001</v>
      </c>
      <c r="H287" s="15">
        <f t="shared" si="41"/>
        <v>227</v>
      </c>
      <c r="I287" s="1" t="s">
        <v>19</v>
      </c>
    </row>
    <row r="288" spans="1:9" ht="15" customHeight="1" x14ac:dyDescent="0.2">
      <c r="A288" s="4" t="s">
        <v>593</v>
      </c>
      <c r="B288" s="16">
        <v>41</v>
      </c>
      <c r="C288" s="16">
        <v>3</v>
      </c>
      <c r="D288" s="16">
        <v>38</v>
      </c>
      <c r="E288" s="16">
        <v>104.99999999999999</v>
      </c>
      <c r="F288" s="16">
        <v>39</v>
      </c>
      <c r="G288" s="17">
        <v>3.6842103999999994E-2</v>
      </c>
      <c r="H288" s="18">
        <v>63.999999999999993</v>
      </c>
      <c r="I288" s="1" t="s">
        <v>19</v>
      </c>
    </row>
    <row r="289" spans="1:9" ht="15" customHeight="1" x14ac:dyDescent="0.2">
      <c r="A289" s="4" t="s">
        <v>261</v>
      </c>
      <c r="B289" s="16">
        <v>15</v>
      </c>
      <c r="C289" s="16" t="s">
        <v>16</v>
      </c>
      <c r="D289" s="16">
        <v>15</v>
      </c>
      <c r="E289" s="16">
        <v>50.000000000000007</v>
      </c>
      <c r="F289" s="16">
        <v>9</v>
      </c>
      <c r="G289" s="17">
        <v>1.7543859999999998E-2</v>
      </c>
      <c r="H289" s="18">
        <v>5</v>
      </c>
      <c r="I289" s="1" t="s">
        <v>19</v>
      </c>
    </row>
    <row r="290" spans="1:9" ht="15" customHeight="1" x14ac:dyDescent="0.2">
      <c r="A290" s="4" t="s">
        <v>262</v>
      </c>
      <c r="B290" s="16">
        <v>14</v>
      </c>
      <c r="C290" s="16" t="s">
        <v>16</v>
      </c>
      <c r="D290" s="16">
        <v>14</v>
      </c>
      <c r="E290" s="16">
        <v>46.999999999999993</v>
      </c>
      <c r="F290" s="16">
        <v>25</v>
      </c>
      <c r="G290" s="17">
        <v>1.6491228E-2</v>
      </c>
      <c r="H290" s="18">
        <v>71</v>
      </c>
      <c r="I290" s="1" t="s">
        <v>19</v>
      </c>
    </row>
    <row r="291" spans="1:9" ht="15" customHeight="1" x14ac:dyDescent="0.2">
      <c r="A291" s="4" t="s">
        <v>263</v>
      </c>
      <c r="B291" s="16">
        <v>9</v>
      </c>
      <c r="C291" s="16" t="s">
        <v>16</v>
      </c>
      <c r="D291" s="16">
        <v>9</v>
      </c>
      <c r="E291" s="16">
        <v>36</v>
      </c>
      <c r="F291" s="16">
        <v>24</v>
      </c>
      <c r="G291" s="17">
        <v>1.263158E-2</v>
      </c>
      <c r="H291" s="18">
        <v>4.0000000000000009</v>
      </c>
      <c r="I291" s="1" t="s">
        <v>19</v>
      </c>
    </row>
    <row r="292" spans="1:9" ht="15" customHeight="1" x14ac:dyDescent="0.2">
      <c r="A292" s="4" t="s">
        <v>264</v>
      </c>
      <c r="B292" s="16">
        <v>10</v>
      </c>
      <c r="C292" s="16">
        <v>1</v>
      </c>
      <c r="D292" s="16">
        <v>9</v>
      </c>
      <c r="E292" s="16">
        <v>22</v>
      </c>
      <c r="F292" s="16">
        <v>14</v>
      </c>
      <c r="G292" s="17">
        <v>7.719297E-3</v>
      </c>
      <c r="H292" s="18">
        <v>18</v>
      </c>
      <c r="I292" s="1" t="s">
        <v>19</v>
      </c>
    </row>
    <row r="293" spans="1:9" ht="15" customHeight="1" x14ac:dyDescent="0.2">
      <c r="A293" s="4" t="s">
        <v>265</v>
      </c>
      <c r="B293" s="16">
        <v>73</v>
      </c>
      <c r="C293" s="16" t="s">
        <v>16</v>
      </c>
      <c r="D293" s="16">
        <v>73</v>
      </c>
      <c r="E293" s="16">
        <v>373.99999999999989</v>
      </c>
      <c r="F293" s="16">
        <v>212.00000000000006</v>
      </c>
      <c r="G293" s="17">
        <v>0.13017544000000003</v>
      </c>
      <c r="H293" s="18">
        <v>38.000000000000007</v>
      </c>
      <c r="I293" s="1" t="s">
        <v>19</v>
      </c>
    </row>
    <row r="294" spans="1:9" ht="15" customHeight="1" x14ac:dyDescent="0.2">
      <c r="A294" s="4" t="s">
        <v>266</v>
      </c>
      <c r="B294" s="16">
        <v>13</v>
      </c>
      <c r="C294" s="16" t="s">
        <v>16</v>
      </c>
      <c r="D294" s="16">
        <v>13</v>
      </c>
      <c r="E294" s="16">
        <v>20</v>
      </c>
      <c r="F294" s="16">
        <v>7</v>
      </c>
      <c r="G294" s="17">
        <v>7.0175420000000007E-3</v>
      </c>
      <c r="H294" s="18">
        <v>9</v>
      </c>
      <c r="I294" s="1" t="s">
        <v>19</v>
      </c>
    </row>
    <row r="295" spans="1:9" ht="15" customHeight="1" x14ac:dyDescent="0.2">
      <c r="A295" s="4" t="s">
        <v>267</v>
      </c>
      <c r="B295" s="16">
        <v>14</v>
      </c>
      <c r="C295" s="16" t="s">
        <v>16</v>
      </c>
      <c r="D295" s="16">
        <v>14</v>
      </c>
      <c r="E295" s="16">
        <v>60</v>
      </c>
      <c r="F295" s="16">
        <v>45.000000000000007</v>
      </c>
      <c r="G295" s="17">
        <v>2.1052631000000002E-2</v>
      </c>
      <c r="H295" s="18">
        <v>16.000000000000007</v>
      </c>
      <c r="I295" s="1" t="s">
        <v>19</v>
      </c>
    </row>
    <row r="296" spans="1:9" ht="15" customHeight="1" x14ac:dyDescent="0.2">
      <c r="A296" s="4" t="s">
        <v>268</v>
      </c>
      <c r="B296" s="16">
        <v>36</v>
      </c>
      <c r="C296" s="16" t="s">
        <v>16</v>
      </c>
      <c r="D296" s="16">
        <v>36</v>
      </c>
      <c r="E296" s="16">
        <v>153.00000000000003</v>
      </c>
      <c r="F296" s="16">
        <v>84.999999999999986</v>
      </c>
      <c r="G296" s="17">
        <v>5.3684210999999996E-2</v>
      </c>
      <c r="H296" s="18">
        <v>2.0000000000000004</v>
      </c>
      <c r="I296" s="1" t="s">
        <v>19</v>
      </c>
    </row>
    <row r="297" spans="1:9" ht="21" customHeight="1" x14ac:dyDescent="0.2">
      <c r="A297" s="4" t="s">
        <v>269</v>
      </c>
      <c r="B297" s="13">
        <f>SUM(B298:B304)</f>
        <v>120</v>
      </c>
      <c r="C297" s="13">
        <f t="shared" ref="C297:H297" si="42">SUM(C298:C304)</f>
        <v>1</v>
      </c>
      <c r="D297" s="13">
        <f t="shared" si="42"/>
        <v>119</v>
      </c>
      <c r="E297" s="13">
        <f t="shared" si="42"/>
        <v>303.00000000000006</v>
      </c>
      <c r="F297" s="13">
        <f t="shared" si="42"/>
        <v>192</v>
      </c>
      <c r="G297" s="14">
        <f t="shared" si="42"/>
        <v>0.10631578399999998</v>
      </c>
      <c r="H297" s="15">
        <f t="shared" si="42"/>
        <v>528.33333333333337</v>
      </c>
      <c r="I297" s="1" t="s">
        <v>19</v>
      </c>
    </row>
    <row r="298" spans="1:9" ht="15" customHeight="1" x14ac:dyDescent="0.2">
      <c r="A298" s="4" t="s">
        <v>594</v>
      </c>
      <c r="B298" s="16">
        <v>41</v>
      </c>
      <c r="C298" s="16">
        <v>1</v>
      </c>
      <c r="D298" s="16">
        <v>40</v>
      </c>
      <c r="E298" s="16">
        <v>108.00000000000006</v>
      </c>
      <c r="F298" s="16">
        <v>59.000000000000007</v>
      </c>
      <c r="G298" s="17">
        <v>3.7894735999999998E-2</v>
      </c>
      <c r="H298" s="18">
        <v>120</v>
      </c>
      <c r="I298" s="1" t="s">
        <v>19</v>
      </c>
    </row>
    <row r="299" spans="1:9" ht="15" customHeight="1" x14ac:dyDescent="0.2">
      <c r="A299" s="4" t="s">
        <v>270</v>
      </c>
      <c r="B299" s="16">
        <v>1</v>
      </c>
      <c r="C299" s="16" t="s">
        <v>16</v>
      </c>
      <c r="D299" s="16">
        <v>1</v>
      </c>
      <c r="E299" s="16">
        <v>3</v>
      </c>
      <c r="F299" s="16" t="s">
        <v>16</v>
      </c>
      <c r="G299" s="17">
        <v>1.052632E-3</v>
      </c>
      <c r="H299" s="18" t="s">
        <v>16</v>
      </c>
      <c r="I299" s="1" t="s">
        <v>19</v>
      </c>
    </row>
    <row r="300" spans="1:9" ht="15" customHeight="1" x14ac:dyDescent="0.2">
      <c r="A300" s="4" t="s">
        <v>271</v>
      </c>
      <c r="B300" s="16">
        <v>24</v>
      </c>
      <c r="C300" s="16" t="s">
        <v>16</v>
      </c>
      <c r="D300" s="16">
        <v>24</v>
      </c>
      <c r="E300" s="16">
        <v>59</v>
      </c>
      <c r="F300" s="16">
        <v>21.999999999999996</v>
      </c>
      <c r="G300" s="17">
        <v>2.0701752000000004E-2</v>
      </c>
      <c r="H300" s="18">
        <v>58.000000000000007</v>
      </c>
      <c r="I300" s="1" t="s">
        <v>19</v>
      </c>
    </row>
    <row r="301" spans="1:9" ht="15" customHeight="1" x14ac:dyDescent="0.2">
      <c r="A301" s="4" t="s">
        <v>76</v>
      </c>
      <c r="B301" s="16">
        <v>1</v>
      </c>
      <c r="C301" s="16" t="s">
        <v>16</v>
      </c>
      <c r="D301" s="16">
        <v>1</v>
      </c>
      <c r="E301" s="16">
        <v>2</v>
      </c>
      <c r="F301" s="16">
        <v>2</v>
      </c>
      <c r="G301" s="17">
        <v>7.0175399999999996E-4</v>
      </c>
      <c r="H301" s="18">
        <v>1</v>
      </c>
      <c r="I301" s="1" t="s">
        <v>19</v>
      </c>
    </row>
    <row r="302" spans="1:9" ht="15" customHeight="1" x14ac:dyDescent="0.2">
      <c r="A302" s="4" t="s">
        <v>272</v>
      </c>
      <c r="B302" s="16">
        <v>33</v>
      </c>
      <c r="C302" s="16" t="s">
        <v>16</v>
      </c>
      <c r="D302" s="16">
        <v>33</v>
      </c>
      <c r="E302" s="16">
        <v>65</v>
      </c>
      <c r="F302" s="16">
        <v>47.000000000000014</v>
      </c>
      <c r="G302" s="17">
        <v>2.2807014999999993E-2</v>
      </c>
      <c r="H302" s="18">
        <v>122.33333333333334</v>
      </c>
      <c r="I302" s="1" t="s">
        <v>19</v>
      </c>
    </row>
    <row r="303" spans="1:9" ht="15" customHeight="1" x14ac:dyDescent="0.2">
      <c r="A303" s="4" t="s">
        <v>273</v>
      </c>
      <c r="B303" s="16">
        <v>19</v>
      </c>
      <c r="C303" s="16" t="s">
        <v>16</v>
      </c>
      <c r="D303" s="16">
        <v>19</v>
      </c>
      <c r="E303" s="16">
        <v>62</v>
      </c>
      <c r="F303" s="16">
        <v>57.999999999999993</v>
      </c>
      <c r="G303" s="17">
        <v>2.1754386000000001E-2</v>
      </c>
      <c r="H303" s="18">
        <v>227.00000000000003</v>
      </c>
      <c r="I303" s="1" t="s">
        <v>19</v>
      </c>
    </row>
    <row r="304" spans="1:9" ht="15" customHeight="1" x14ac:dyDescent="0.2">
      <c r="A304" s="4" t="s">
        <v>274</v>
      </c>
      <c r="B304" s="16">
        <v>1</v>
      </c>
      <c r="C304" s="16" t="s">
        <v>16</v>
      </c>
      <c r="D304" s="16">
        <v>1</v>
      </c>
      <c r="E304" s="16">
        <v>4</v>
      </c>
      <c r="F304" s="16">
        <v>4</v>
      </c>
      <c r="G304" s="17">
        <v>1.403509E-3</v>
      </c>
      <c r="H304" s="18" t="s">
        <v>16</v>
      </c>
      <c r="I304" s="1" t="s">
        <v>19</v>
      </c>
    </row>
    <row r="305" spans="1:9" ht="21" customHeight="1" x14ac:dyDescent="0.2">
      <c r="A305" s="4" t="s">
        <v>275</v>
      </c>
      <c r="B305" s="13">
        <f>+B306+B307</f>
        <v>6</v>
      </c>
      <c r="C305" s="13">
        <f t="shared" ref="C305:G305" si="43">+C306+C307</f>
        <v>0</v>
      </c>
      <c r="D305" s="13">
        <f t="shared" si="43"/>
        <v>6</v>
      </c>
      <c r="E305" s="13">
        <f t="shared" si="43"/>
        <v>11</v>
      </c>
      <c r="F305" s="13">
        <f>+F307</f>
        <v>5</v>
      </c>
      <c r="G305" s="14">
        <f t="shared" si="43"/>
        <v>3.8596479999999998E-3</v>
      </c>
      <c r="H305" s="15">
        <f>+H307</f>
        <v>2</v>
      </c>
      <c r="I305" s="1" t="s">
        <v>19</v>
      </c>
    </row>
    <row r="306" spans="1:9" ht="15" customHeight="1" x14ac:dyDescent="0.2">
      <c r="A306" s="4" t="s">
        <v>276</v>
      </c>
      <c r="B306" s="16">
        <v>1</v>
      </c>
      <c r="C306" s="16"/>
      <c r="D306" s="16">
        <v>1</v>
      </c>
      <c r="E306" s="16">
        <v>1</v>
      </c>
      <c r="F306" s="16" t="s">
        <v>16</v>
      </c>
      <c r="G306" s="17">
        <v>3.5087699999999998E-4</v>
      </c>
      <c r="H306" s="18" t="s">
        <v>16</v>
      </c>
      <c r="I306" s="1" t="s">
        <v>19</v>
      </c>
    </row>
    <row r="307" spans="1:9" ht="15" customHeight="1" x14ac:dyDescent="0.2">
      <c r="A307" s="4" t="s">
        <v>277</v>
      </c>
      <c r="B307" s="16">
        <v>5</v>
      </c>
      <c r="C307" s="16"/>
      <c r="D307" s="16">
        <v>5</v>
      </c>
      <c r="E307" s="16">
        <v>10</v>
      </c>
      <c r="F307" s="16">
        <v>5</v>
      </c>
      <c r="G307" s="17">
        <v>3.5087709999999999E-3</v>
      </c>
      <c r="H307" s="18">
        <v>2</v>
      </c>
      <c r="I307" s="1" t="s">
        <v>19</v>
      </c>
    </row>
    <row r="308" spans="1:9" ht="21" customHeight="1" x14ac:dyDescent="0.2">
      <c r="A308" s="4" t="s">
        <v>278</v>
      </c>
      <c r="B308" s="13">
        <f>SUM(B309:B312)</f>
        <v>16</v>
      </c>
      <c r="C308" s="13">
        <f t="shared" ref="C308:H308" si="44">SUM(C309:C312)</f>
        <v>0</v>
      </c>
      <c r="D308" s="13">
        <f t="shared" si="44"/>
        <v>16</v>
      </c>
      <c r="E308" s="13">
        <f t="shared" si="44"/>
        <v>32</v>
      </c>
      <c r="F308" s="13">
        <f t="shared" si="44"/>
        <v>9</v>
      </c>
      <c r="G308" s="14">
        <f t="shared" si="44"/>
        <v>1.1228069E-2</v>
      </c>
      <c r="H308" s="15">
        <f t="shared" si="44"/>
        <v>28</v>
      </c>
      <c r="I308" s="1" t="s">
        <v>19</v>
      </c>
    </row>
    <row r="309" spans="1:9" ht="15" customHeight="1" x14ac:dyDescent="0.2">
      <c r="A309" s="4" t="s">
        <v>595</v>
      </c>
      <c r="B309" s="16">
        <v>1</v>
      </c>
      <c r="C309" s="16" t="s">
        <v>16</v>
      </c>
      <c r="D309" s="16">
        <v>1</v>
      </c>
      <c r="E309" s="16">
        <v>3</v>
      </c>
      <c r="F309" s="16" t="s">
        <v>16</v>
      </c>
      <c r="G309" s="17">
        <v>1.052632E-3</v>
      </c>
      <c r="H309" s="18" t="s">
        <v>16</v>
      </c>
      <c r="I309" s="1" t="s">
        <v>19</v>
      </c>
    </row>
    <row r="310" spans="1:9" ht="15" customHeight="1" x14ac:dyDescent="0.2">
      <c r="A310" s="4" t="s">
        <v>279</v>
      </c>
      <c r="B310" s="16">
        <v>3</v>
      </c>
      <c r="C310" s="16" t="s">
        <v>16</v>
      </c>
      <c r="D310" s="16">
        <v>3</v>
      </c>
      <c r="E310" s="16">
        <v>4</v>
      </c>
      <c r="F310" s="16">
        <v>1</v>
      </c>
      <c r="G310" s="17">
        <v>1.4035079999999999E-3</v>
      </c>
      <c r="H310" s="18">
        <v>4</v>
      </c>
      <c r="I310" s="1" t="s">
        <v>19</v>
      </c>
    </row>
    <row r="311" spans="1:9" ht="15" customHeight="1" x14ac:dyDescent="0.2">
      <c r="A311" s="4" t="s">
        <v>280</v>
      </c>
      <c r="B311" s="16">
        <v>11</v>
      </c>
      <c r="C311" s="16" t="s">
        <v>16</v>
      </c>
      <c r="D311" s="16">
        <v>11</v>
      </c>
      <c r="E311" s="16">
        <v>24</v>
      </c>
      <c r="F311" s="16">
        <v>7</v>
      </c>
      <c r="G311" s="17">
        <v>8.4210520000000001E-3</v>
      </c>
      <c r="H311" s="18">
        <v>23</v>
      </c>
      <c r="I311" s="1" t="s">
        <v>19</v>
      </c>
    </row>
    <row r="312" spans="1:9" ht="15" customHeight="1" x14ac:dyDescent="0.2">
      <c r="A312" s="4" t="s">
        <v>281</v>
      </c>
      <c r="B312" s="16">
        <v>1</v>
      </c>
      <c r="C312" s="16" t="s">
        <v>16</v>
      </c>
      <c r="D312" s="16">
        <v>1</v>
      </c>
      <c r="E312" s="16">
        <v>1</v>
      </c>
      <c r="F312" s="16">
        <v>1</v>
      </c>
      <c r="G312" s="17">
        <v>3.5087699999999998E-4</v>
      </c>
      <c r="H312" s="18">
        <v>1</v>
      </c>
      <c r="I312" s="1" t="s">
        <v>19</v>
      </c>
    </row>
    <row r="313" spans="1:9" ht="21" customHeight="1" x14ac:dyDescent="0.2">
      <c r="A313" s="4" t="s">
        <v>282</v>
      </c>
      <c r="B313" s="13">
        <f>SUM(B314:B316)</f>
        <v>13</v>
      </c>
      <c r="C313" s="13">
        <f t="shared" ref="C313:H313" si="45">SUM(C314:C316)</f>
        <v>1</v>
      </c>
      <c r="D313" s="13">
        <f t="shared" si="45"/>
        <v>12</v>
      </c>
      <c r="E313" s="13">
        <f t="shared" si="45"/>
        <v>1031</v>
      </c>
      <c r="F313" s="13">
        <f t="shared" si="45"/>
        <v>17</v>
      </c>
      <c r="G313" s="14">
        <f t="shared" si="45"/>
        <v>6.0877192000000004E-2</v>
      </c>
      <c r="H313" s="15">
        <f t="shared" si="45"/>
        <v>44</v>
      </c>
      <c r="I313" s="1" t="s">
        <v>19</v>
      </c>
    </row>
    <row r="314" spans="1:9" ht="15" customHeight="1" x14ac:dyDescent="0.2">
      <c r="A314" s="4" t="s">
        <v>596</v>
      </c>
      <c r="B314" s="16">
        <v>3</v>
      </c>
      <c r="C314" s="16" t="s">
        <v>16</v>
      </c>
      <c r="D314" s="16">
        <v>3</v>
      </c>
      <c r="E314" s="16">
        <v>9</v>
      </c>
      <c r="F314" s="16">
        <v>6</v>
      </c>
      <c r="G314" s="17">
        <v>3.157895E-3</v>
      </c>
      <c r="H314" s="18">
        <v>10</v>
      </c>
      <c r="I314" s="1" t="s">
        <v>19</v>
      </c>
    </row>
    <row r="315" spans="1:9" ht="15" customHeight="1" x14ac:dyDescent="0.2">
      <c r="A315" s="4" t="s">
        <v>283</v>
      </c>
      <c r="B315" s="16">
        <v>4</v>
      </c>
      <c r="C315" s="16" t="s">
        <v>16</v>
      </c>
      <c r="D315" s="16">
        <v>4</v>
      </c>
      <c r="E315" s="16">
        <v>5</v>
      </c>
      <c r="F315" s="16">
        <v>1</v>
      </c>
      <c r="G315" s="17">
        <v>1.754385E-3</v>
      </c>
      <c r="H315" s="18">
        <v>20</v>
      </c>
      <c r="I315" s="1" t="s">
        <v>19</v>
      </c>
    </row>
    <row r="316" spans="1:9" ht="15" customHeight="1" x14ac:dyDescent="0.2">
      <c r="A316" s="4" t="s">
        <v>284</v>
      </c>
      <c r="B316" s="16">
        <v>6</v>
      </c>
      <c r="C316" s="16">
        <v>1</v>
      </c>
      <c r="D316" s="16">
        <v>5</v>
      </c>
      <c r="E316" s="16">
        <v>1017</v>
      </c>
      <c r="F316" s="16">
        <v>10</v>
      </c>
      <c r="G316" s="17">
        <v>5.5964912000000006E-2</v>
      </c>
      <c r="H316" s="18">
        <v>13.999999999999998</v>
      </c>
      <c r="I316" s="1" t="s">
        <v>19</v>
      </c>
    </row>
    <row r="317" spans="1:9" ht="21" customHeight="1" x14ac:dyDescent="0.2">
      <c r="A317" s="4" t="s">
        <v>9</v>
      </c>
      <c r="B317" s="13">
        <f>+B318+B323+B335+B343+B355+B358+B363</f>
        <v>246</v>
      </c>
      <c r="C317" s="13">
        <f t="shared" ref="C317:G317" si="46">+C318+C323+C335+C343+C355+C358+C363</f>
        <v>3</v>
      </c>
      <c r="D317" s="13">
        <f t="shared" si="46"/>
        <v>243</v>
      </c>
      <c r="E317" s="13">
        <f t="shared" si="46"/>
        <v>698</v>
      </c>
      <c r="F317" s="13">
        <f t="shared" si="46"/>
        <v>291</v>
      </c>
      <c r="G317" s="14">
        <f t="shared" si="46"/>
        <v>0.24438593599999997</v>
      </c>
      <c r="H317" s="15">
        <f>+H318+H323+H335+H343+H355+H358+H363</f>
        <v>709.41666666666663</v>
      </c>
      <c r="I317" s="1" t="s">
        <v>19</v>
      </c>
    </row>
    <row r="318" spans="1:9" ht="21" customHeight="1" x14ac:dyDescent="0.2">
      <c r="A318" s="4" t="s">
        <v>285</v>
      </c>
      <c r="B318" s="13">
        <f>SUM(B319:B322)</f>
        <v>19</v>
      </c>
      <c r="C318" s="13">
        <f t="shared" ref="C318:G318" si="47">SUM(C319:C322)</f>
        <v>0</v>
      </c>
      <c r="D318" s="13">
        <f t="shared" si="47"/>
        <v>19</v>
      </c>
      <c r="E318" s="13">
        <f t="shared" si="47"/>
        <v>54</v>
      </c>
      <c r="F318" s="13">
        <f t="shared" si="47"/>
        <v>14.000000000000004</v>
      </c>
      <c r="G318" s="14">
        <f t="shared" si="47"/>
        <v>1.8947365000000001E-2</v>
      </c>
      <c r="H318" s="15">
        <f>SUM(H319:H322)</f>
        <v>22</v>
      </c>
      <c r="I318" s="1" t="s">
        <v>19</v>
      </c>
    </row>
    <row r="319" spans="1:9" ht="15" customHeight="1" x14ac:dyDescent="0.2">
      <c r="A319" s="4" t="s">
        <v>286</v>
      </c>
      <c r="B319" s="16">
        <v>16</v>
      </c>
      <c r="C319" s="16" t="s">
        <v>16</v>
      </c>
      <c r="D319" s="16">
        <v>16</v>
      </c>
      <c r="E319" s="16">
        <v>47</v>
      </c>
      <c r="F319" s="16">
        <v>14.000000000000004</v>
      </c>
      <c r="G319" s="17">
        <v>1.6491225000000002E-2</v>
      </c>
      <c r="H319" s="18">
        <v>22</v>
      </c>
      <c r="I319" s="1" t="s">
        <v>19</v>
      </c>
    </row>
    <row r="320" spans="1:9" ht="15" customHeight="1" x14ac:dyDescent="0.2">
      <c r="A320" s="4" t="s">
        <v>287</v>
      </c>
      <c r="B320" s="16">
        <v>1</v>
      </c>
      <c r="C320" s="16" t="s">
        <v>16</v>
      </c>
      <c r="D320" s="16">
        <v>1</v>
      </c>
      <c r="E320" s="16">
        <v>5</v>
      </c>
      <c r="F320" s="16" t="s">
        <v>16</v>
      </c>
      <c r="G320" s="17">
        <v>1.7543859999999999E-3</v>
      </c>
      <c r="H320" s="18" t="s">
        <v>16</v>
      </c>
      <c r="I320" s="1" t="s">
        <v>19</v>
      </c>
    </row>
    <row r="321" spans="1:9" ht="15" customHeight="1" x14ac:dyDescent="0.2">
      <c r="A321" s="4" t="s">
        <v>288</v>
      </c>
      <c r="B321" s="16">
        <v>1</v>
      </c>
      <c r="C321" s="16" t="s">
        <v>16</v>
      </c>
      <c r="D321" s="16">
        <v>1</v>
      </c>
      <c r="E321" s="16">
        <v>1</v>
      </c>
      <c r="F321" s="16" t="s">
        <v>16</v>
      </c>
      <c r="G321" s="17">
        <v>3.5087699999999998E-4</v>
      </c>
      <c r="H321" s="18" t="s">
        <v>16</v>
      </c>
      <c r="I321" s="1" t="s">
        <v>19</v>
      </c>
    </row>
    <row r="322" spans="1:9" ht="15" customHeight="1" x14ac:dyDescent="0.2">
      <c r="A322" s="4" t="s">
        <v>289</v>
      </c>
      <c r="B322" s="16">
        <v>1</v>
      </c>
      <c r="C322" s="16" t="s">
        <v>16</v>
      </c>
      <c r="D322" s="16">
        <v>1</v>
      </c>
      <c r="E322" s="16">
        <v>1</v>
      </c>
      <c r="F322" s="16" t="s">
        <v>16</v>
      </c>
      <c r="G322" s="17">
        <v>3.5087699999999998E-4</v>
      </c>
      <c r="H322" s="18" t="s">
        <v>16</v>
      </c>
      <c r="I322" s="1" t="s">
        <v>19</v>
      </c>
    </row>
    <row r="323" spans="1:9" ht="21" customHeight="1" x14ac:dyDescent="0.2">
      <c r="A323" s="4" t="s">
        <v>290</v>
      </c>
      <c r="B323" s="13">
        <f>SUM(B324:B334)</f>
        <v>28</v>
      </c>
      <c r="C323" s="13">
        <f t="shared" ref="C323:H323" si="48">SUM(C324:C334)</f>
        <v>0</v>
      </c>
      <c r="D323" s="13">
        <f t="shared" si="48"/>
        <v>28</v>
      </c>
      <c r="E323" s="13">
        <f t="shared" si="48"/>
        <v>75</v>
      </c>
      <c r="F323" s="13">
        <f t="shared" si="48"/>
        <v>34</v>
      </c>
      <c r="G323" s="14">
        <f t="shared" si="48"/>
        <v>2.6315784999999994E-2</v>
      </c>
      <c r="H323" s="15">
        <f t="shared" si="48"/>
        <v>35.416666666666664</v>
      </c>
      <c r="I323" s="1" t="s">
        <v>19</v>
      </c>
    </row>
    <row r="324" spans="1:9" ht="15" customHeight="1" x14ac:dyDescent="0.2">
      <c r="A324" s="4" t="s">
        <v>597</v>
      </c>
      <c r="B324" s="16">
        <v>1</v>
      </c>
      <c r="C324" s="16" t="s">
        <v>16</v>
      </c>
      <c r="D324" s="16">
        <v>1</v>
      </c>
      <c r="E324" s="16">
        <v>14</v>
      </c>
      <c r="F324" s="16" t="s">
        <v>16</v>
      </c>
      <c r="G324" s="17">
        <v>4.9122810000000001E-3</v>
      </c>
      <c r="H324" s="18" t="s">
        <v>16</v>
      </c>
      <c r="I324" s="1" t="s">
        <v>19</v>
      </c>
    </row>
    <row r="325" spans="1:9" ht="15" customHeight="1" x14ac:dyDescent="0.2">
      <c r="A325" s="4" t="s">
        <v>291</v>
      </c>
      <c r="B325" s="16">
        <v>1</v>
      </c>
      <c r="C325" s="16" t="s">
        <v>16</v>
      </c>
      <c r="D325" s="16">
        <v>1</v>
      </c>
      <c r="E325" s="16">
        <v>1</v>
      </c>
      <c r="F325" s="16">
        <v>1</v>
      </c>
      <c r="G325" s="17">
        <v>3.5087699999999998E-4</v>
      </c>
      <c r="H325" s="18">
        <v>0.41666666666666669</v>
      </c>
      <c r="I325" s="1" t="s">
        <v>19</v>
      </c>
    </row>
    <row r="326" spans="1:9" ht="15" customHeight="1" x14ac:dyDescent="0.2">
      <c r="A326" s="4" t="s">
        <v>292</v>
      </c>
      <c r="B326" s="16">
        <v>10</v>
      </c>
      <c r="C326" s="16" t="s">
        <v>16</v>
      </c>
      <c r="D326" s="16">
        <v>10</v>
      </c>
      <c r="E326" s="16">
        <v>24.000000000000004</v>
      </c>
      <c r="F326" s="16">
        <v>11</v>
      </c>
      <c r="G326" s="17">
        <v>8.4210509999999988E-3</v>
      </c>
      <c r="H326" s="18">
        <v>7.9999999999999991</v>
      </c>
      <c r="I326" s="1" t="s">
        <v>19</v>
      </c>
    </row>
    <row r="327" spans="1:9" ht="15" customHeight="1" x14ac:dyDescent="0.2">
      <c r="A327" s="4" t="s">
        <v>293</v>
      </c>
      <c r="B327" s="16">
        <v>1</v>
      </c>
      <c r="C327" s="16" t="s">
        <v>16</v>
      </c>
      <c r="D327" s="16">
        <v>1</v>
      </c>
      <c r="E327" s="16">
        <v>4</v>
      </c>
      <c r="F327" s="16">
        <v>4</v>
      </c>
      <c r="G327" s="17">
        <v>1.403509E-3</v>
      </c>
      <c r="H327" s="18">
        <v>5</v>
      </c>
      <c r="I327" s="1" t="s">
        <v>19</v>
      </c>
    </row>
    <row r="328" spans="1:9" ht="15" customHeight="1" x14ac:dyDescent="0.2">
      <c r="A328" s="4" t="s">
        <v>294</v>
      </c>
      <c r="B328" s="16">
        <v>1</v>
      </c>
      <c r="C328" s="16" t="s">
        <v>16</v>
      </c>
      <c r="D328" s="16">
        <v>1</v>
      </c>
      <c r="E328" s="16">
        <v>2</v>
      </c>
      <c r="F328" s="16">
        <v>2</v>
      </c>
      <c r="G328" s="17">
        <v>7.0175399999999996E-4</v>
      </c>
      <c r="H328" s="18">
        <v>2</v>
      </c>
      <c r="I328" s="1" t="s">
        <v>19</v>
      </c>
    </row>
    <row r="329" spans="1:9" ht="15" customHeight="1" x14ac:dyDescent="0.2">
      <c r="A329" s="4" t="s">
        <v>295</v>
      </c>
      <c r="B329" s="16">
        <v>6</v>
      </c>
      <c r="C329" s="16" t="s">
        <v>16</v>
      </c>
      <c r="D329" s="16">
        <v>6</v>
      </c>
      <c r="E329" s="16">
        <v>15</v>
      </c>
      <c r="F329" s="16">
        <v>12</v>
      </c>
      <c r="G329" s="17">
        <v>5.2631569999999992E-3</v>
      </c>
      <c r="H329" s="18">
        <v>13.999999999999998</v>
      </c>
      <c r="I329" s="1" t="s">
        <v>19</v>
      </c>
    </row>
    <row r="330" spans="1:9" ht="15" customHeight="1" x14ac:dyDescent="0.2">
      <c r="A330" s="4" t="s">
        <v>138</v>
      </c>
      <c r="B330" s="16">
        <v>1</v>
      </c>
      <c r="C330" s="16" t="s">
        <v>16</v>
      </c>
      <c r="D330" s="16">
        <v>1</v>
      </c>
      <c r="E330" s="16">
        <v>1</v>
      </c>
      <c r="F330" s="16">
        <v>1</v>
      </c>
      <c r="G330" s="17">
        <v>3.5087699999999998E-4</v>
      </c>
      <c r="H330" s="18">
        <v>2</v>
      </c>
      <c r="I330" s="1" t="s">
        <v>19</v>
      </c>
    </row>
    <row r="331" spans="1:9" ht="15" customHeight="1" x14ac:dyDescent="0.2">
      <c r="A331" s="4" t="s">
        <v>296</v>
      </c>
      <c r="B331" s="16">
        <v>1</v>
      </c>
      <c r="C331" s="16" t="s">
        <v>16</v>
      </c>
      <c r="D331" s="16">
        <v>1</v>
      </c>
      <c r="E331" s="16">
        <v>2</v>
      </c>
      <c r="F331" s="16">
        <v>1</v>
      </c>
      <c r="G331" s="17">
        <v>7.0175399999999996E-4</v>
      </c>
      <c r="H331" s="18">
        <v>4</v>
      </c>
      <c r="I331" s="1" t="s">
        <v>19</v>
      </c>
    </row>
    <row r="332" spans="1:9" ht="15" customHeight="1" x14ac:dyDescent="0.2">
      <c r="A332" s="4" t="s">
        <v>297</v>
      </c>
      <c r="B332" s="16">
        <v>1</v>
      </c>
      <c r="C332" s="16" t="s">
        <v>16</v>
      </c>
      <c r="D332" s="16">
        <v>1</v>
      </c>
      <c r="E332" s="16">
        <v>1</v>
      </c>
      <c r="F332" s="16">
        <v>1</v>
      </c>
      <c r="G332" s="17">
        <v>3.5087699999999998E-4</v>
      </c>
      <c r="H332" s="18" t="s">
        <v>16</v>
      </c>
      <c r="I332" s="1" t="s">
        <v>19</v>
      </c>
    </row>
    <row r="333" spans="1:9" ht="15" customHeight="1" x14ac:dyDescent="0.2">
      <c r="A333" s="4" t="s">
        <v>298</v>
      </c>
      <c r="B333" s="16">
        <v>3</v>
      </c>
      <c r="C333" s="16" t="s">
        <v>16</v>
      </c>
      <c r="D333" s="16">
        <v>3</v>
      </c>
      <c r="E333" s="16">
        <v>8</v>
      </c>
      <c r="F333" s="16">
        <v>1</v>
      </c>
      <c r="G333" s="17">
        <v>2.8070170000000002E-3</v>
      </c>
      <c r="H333" s="18" t="s">
        <v>16</v>
      </c>
      <c r="I333" s="1" t="s">
        <v>19</v>
      </c>
    </row>
    <row r="334" spans="1:9" ht="15" customHeight="1" x14ac:dyDescent="0.2">
      <c r="A334" s="4" t="s">
        <v>299</v>
      </c>
      <c r="B334" s="16">
        <v>2</v>
      </c>
      <c r="C334" s="16" t="s">
        <v>16</v>
      </c>
      <c r="D334" s="16">
        <v>2</v>
      </c>
      <c r="E334" s="16">
        <v>3</v>
      </c>
      <c r="F334" s="16" t="s">
        <v>16</v>
      </c>
      <c r="G334" s="17">
        <v>1.0526310000000001E-3</v>
      </c>
      <c r="H334" s="18" t="s">
        <v>16</v>
      </c>
      <c r="I334" s="1" t="s">
        <v>19</v>
      </c>
    </row>
    <row r="335" spans="1:9" ht="21" customHeight="1" x14ac:dyDescent="0.2">
      <c r="A335" s="4" t="s">
        <v>300</v>
      </c>
      <c r="B335" s="13">
        <f>SUM(B336:B342)</f>
        <v>9</v>
      </c>
      <c r="C335" s="13">
        <f t="shared" ref="C335:H335" si="49">SUM(C336:C342)</f>
        <v>0</v>
      </c>
      <c r="D335" s="13">
        <f t="shared" si="49"/>
        <v>9</v>
      </c>
      <c r="E335" s="13">
        <f t="shared" si="49"/>
        <v>13</v>
      </c>
      <c r="F335" s="13">
        <f t="shared" si="49"/>
        <v>5</v>
      </c>
      <c r="G335" s="14">
        <f t="shared" si="49"/>
        <v>4.561402E-3</v>
      </c>
      <c r="H335" s="15">
        <f t="shared" si="49"/>
        <v>50</v>
      </c>
      <c r="I335" s="1" t="s">
        <v>19</v>
      </c>
    </row>
    <row r="336" spans="1:9" ht="15" customHeight="1" x14ac:dyDescent="0.2">
      <c r="A336" s="4" t="s">
        <v>598</v>
      </c>
      <c r="B336" s="16">
        <v>1</v>
      </c>
      <c r="C336" s="16" t="s">
        <v>16</v>
      </c>
      <c r="D336" s="16">
        <v>1</v>
      </c>
      <c r="E336" s="16">
        <v>1</v>
      </c>
      <c r="F336" s="16" t="s">
        <v>16</v>
      </c>
      <c r="G336" s="17">
        <v>3.5087699999999998E-4</v>
      </c>
      <c r="H336" s="18" t="s">
        <v>16</v>
      </c>
      <c r="I336" s="1" t="s">
        <v>19</v>
      </c>
    </row>
    <row r="337" spans="1:9" ht="15" customHeight="1" x14ac:dyDescent="0.2">
      <c r="A337" s="4" t="s">
        <v>301</v>
      </c>
      <c r="B337" s="16">
        <v>2</v>
      </c>
      <c r="C337" s="16" t="s">
        <v>16</v>
      </c>
      <c r="D337" s="16">
        <v>2</v>
      </c>
      <c r="E337" s="16">
        <v>3</v>
      </c>
      <c r="F337" s="16">
        <v>2</v>
      </c>
      <c r="G337" s="17">
        <v>1.0526310000000001E-3</v>
      </c>
      <c r="H337" s="18" t="s">
        <v>16</v>
      </c>
      <c r="I337" s="1" t="s">
        <v>19</v>
      </c>
    </row>
    <row r="338" spans="1:9" ht="15" customHeight="1" x14ac:dyDescent="0.2">
      <c r="A338" s="4" t="s">
        <v>302</v>
      </c>
      <c r="B338" s="16">
        <v>1</v>
      </c>
      <c r="C338" s="16" t="s">
        <v>16</v>
      </c>
      <c r="D338" s="16">
        <v>1</v>
      </c>
      <c r="E338" s="16">
        <v>2</v>
      </c>
      <c r="F338" s="16">
        <v>2</v>
      </c>
      <c r="G338" s="17">
        <v>7.0175399999999996E-4</v>
      </c>
      <c r="H338" s="18">
        <v>50</v>
      </c>
      <c r="I338" s="1" t="s">
        <v>19</v>
      </c>
    </row>
    <row r="339" spans="1:9" ht="15" customHeight="1" x14ac:dyDescent="0.2">
      <c r="A339" s="4" t="s">
        <v>303</v>
      </c>
      <c r="B339" s="16">
        <v>1</v>
      </c>
      <c r="C339" s="16" t="s">
        <v>16</v>
      </c>
      <c r="D339" s="16">
        <v>1</v>
      </c>
      <c r="E339" s="16">
        <v>1</v>
      </c>
      <c r="F339" s="16" t="s">
        <v>16</v>
      </c>
      <c r="G339" s="17">
        <v>3.5087699999999998E-4</v>
      </c>
      <c r="H339" s="18" t="s">
        <v>16</v>
      </c>
      <c r="I339" s="1" t="s">
        <v>19</v>
      </c>
    </row>
    <row r="340" spans="1:9" ht="15" customHeight="1" x14ac:dyDescent="0.2">
      <c r="A340" s="4" t="s">
        <v>304</v>
      </c>
      <c r="B340" s="16">
        <v>1</v>
      </c>
      <c r="C340" s="16" t="s">
        <v>16</v>
      </c>
      <c r="D340" s="16">
        <v>1</v>
      </c>
      <c r="E340" s="16">
        <v>3</v>
      </c>
      <c r="F340" s="16">
        <v>1</v>
      </c>
      <c r="G340" s="17">
        <v>1.052632E-3</v>
      </c>
      <c r="H340" s="18" t="s">
        <v>16</v>
      </c>
      <c r="I340" s="1" t="s">
        <v>19</v>
      </c>
    </row>
    <row r="341" spans="1:9" ht="15" customHeight="1" x14ac:dyDescent="0.2">
      <c r="A341" s="4" t="s">
        <v>305</v>
      </c>
      <c r="B341" s="16">
        <v>1</v>
      </c>
      <c r="C341" s="16" t="s">
        <v>16</v>
      </c>
      <c r="D341" s="16">
        <v>1</v>
      </c>
      <c r="E341" s="16">
        <v>1</v>
      </c>
      <c r="F341" s="16" t="s">
        <v>16</v>
      </c>
      <c r="G341" s="17">
        <v>3.5087699999999998E-4</v>
      </c>
      <c r="H341" s="18" t="s">
        <v>16</v>
      </c>
      <c r="I341" s="1" t="s">
        <v>19</v>
      </c>
    </row>
    <row r="342" spans="1:9" ht="15" customHeight="1" x14ac:dyDescent="0.2">
      <c r="A342" s="4" t="s">
        <v>306</v>
      </c>
      <c r="B342" s="16">
        <v>2</v>
      </c>
      <c r="C342" s="16" t="s">
        <v>16</v>
      </c>
      <c r="D342" s="16">
        <v>2</v>
      </c>
      <c r="E342" s="16">
        <v>2</v>
      </c>
      <c r="F342" s="16" t="s">
        <v>16</v>
      </c>
      <c r="G342" s="17">
        <v>7.0175399999999996E-4</v>
      </c>
      <c r="H342" s="18" t="s">
        <v>16</v>
      </c>
      <c r="I342" s="1" t="s">
        <v>19</v>
      </c>
    </row>
    <row r="343" spans="1:9" ht="21" customHeight="1" x14ac:dyDescent="0.2">
      <c r="A343" s="4" t="s">
        <v>307</v>
      </c>
      <c r="B343" s="13">
        <f>SUM(B344:B354)</f>
        <v>142</v>
      </c>
      <c r="C343" s="13">
        <f t="shared" ref="C343:H343" si="50">SUM(C344:C354)</f>
        <v>0</v>
      </c>
      <c r="D343" s="13">
        <f t="shared" si="50"/>
        <v>142</v>
      </c>
      <c r="E343" s="13">
        <f t="shared" si="50"/>
        <v>399</v>
      </c>
      <c r="F343" s="13">
        <f t="shared" si="50"/>
        <v>146</v>
      </c>
      <c r="G343" s="14">
        <f t="shared" si="50"/>
        <v>0.13947366999999997</v>
      </c>
      <c r="H343" s="15">
        <f t="shared" si="50"/>
        <v>395</v>
      </c>
      <c r="I343" s="1" t="s">
        <v>19</v>
      </c>
    </row>
    <row r="344" spans="1:9" ht="15" customHeight="1" x14ac:dyDescent="0.2">
      <c r="A344" s="4" t="s">
        <v>599</v>
      </c>
      <c r="B344" s="16">
        <v>5</v>
      </c>
      <c r="C344" s="16" t="s">
        <v>16</v>
      </c>
      <c r="D344" s="16">
        <v>5</v>
      </c>
      <c r="E344" s="16">
        <v>5</v>
      </c>
      <c r="F344" s="16">
        <v>2</v>
      </c>
      <c r="G344" s="17">
        <v>1.7543849999999998E-3</v>
      </c>
      <c r="H344" s="18">
        <v>4</v>
      </c>
      <c r="I344" s="1" t="s">
        <v>19</v>
      </c>
    </row>
    <row r="345" spans="1:9" ht="15" customHeight="1" x14ac:dyDescent="0.2">
      <c r="A345" s="4" t="s">
        <v>308</v>
      </c>
      <c r="B345" s="16">
        <v>16</v>
      </c>
      <c r="C345" s="16" t="s">
        <v>16</v>
      </c>
      <c r="D345" s="16">
        <v>16</v>
      </c>
      <c r="E345" s="16">
        <v>34</v>
      </c>
      <c r="F345" s="16">
        <v>18</v>
      </c>
      <c r="G345" s="17">
        <v>1.1929822E-2</v>
      </c>
      <c r="H345" s="18">
        <v>44.000000000000007</v>
      </c>
      <c r="I345" s="1" t="s">
        <v>19</v>
      </c>
    </row>
    <row r="346" spans="1:9" ht="15" customHeight="1" x14ac:dyDescent="0.2">
      <c r="A346" s="4" t="s">
        <v>309</v>
      </c>
      <c r="B346" s="16">
        <v>18</v>
      </c>
      <c r="C346" s="16" t="s">
        <v>16</v>
      </c>
      <c r="D346" s="16">
        <v>18</v>
      </c>
      <c r="E346" s="16">
        <v>48.999999999999993</v>
      </c>
      <c r="F346" s="16">
        <v>10.000000000000002</v>
      </c>
      <c r="G346" s="17">
        <v>1.719298E-2</v>
      </c>
      <c r="H346" s="18">
        <v>6.0000000000000018</v>
      </c>
      <c r="I346" s="1" t="s">
        <v>19</v>
      </c>
    </row>
    <row r="347" spans="1:9" ht="15" customHeight="1" x14ac:dyDescent="0.2">
      <c r="A347" s="4" t="s">
        <v>310</v>
      </c>
      <c r="B347" s="16">
        <v>2</v>
      </c>
      <c r="C347" s="16" t="s">
        <v>16</v>
      </c>
      <c r="D347" s="16">
        <v>2</v>
      </c>
      <c r="E347" s="16">
        <v>3</v>
      </c>
      <c r="F347" s="16" t="s">
        <v>16</v>
      </c>
      <c r="G347" s="17">
        <v>1.0526310000000001E-3</v>
      </c>
      <c r="H347" s="18" t="s">
        <v>16</v>
      </c>
      <c r="I347" s="1" t="s">
        <v>19</v>
      </c>
    </row>
    <row r="348" spans="1:9" ht="15" customHeight="1" x14ac:dyDescent="0.2">
      <c r="A348" s="4" t="s">
        <v>311</v>
      </c>
      <c r="B348" s="16">
        <v>7</v>
      </c>
      <c r="C348" s="16" t="s">
        <v>16</v>
      </c>
      <c r="D348" s="16">
        <v>7</v>
      </c>
      <c r="E348" s="16">
        <v>47</v>
      </c>
      <c r="F348" s="16">
        <v>20</v>
      </c>
      <c r="G348" s="17">
        <v>1.5964911999999998E-2</v>
      </c>
      <c r="H348" s="18">
        <v>181</v>
      </c>
      <c r="I348" s="1" t="s">
        <v>19</v>
      </c>
    </row>
    <row r="349" spans="1:9" ht="15" customHeight="1" x14ac:dyDescent="0.2">
      <c r="A349" s="4" t="s">
        <v>263</v>
      </c>
      <c r="B349" s="16">
        <v>3</v>
      </c>
      <c r="C349" s="16" t="s">
        <v>16</v>
      </c>
      <c r="D349" s="16">
        <v>3</v>
      </c>
      <c r="E349" s="16">
        <v>5</v>
      </c>
      <c r="F349" s="16">
        <v>5</v>
      </c>
      <c r="G349" s="17">
        <v>1.7543859999999999E-3</v>
      </c>
      <c r="H349" s="18">
        <v>7</v>
      </c>
      <c r="I349" s="1" t="s">
        <v>19</v>
      </c>
    </row>
    <row r="350" spans="1:9" ht="15" customHeight="1" x14ac:dyDescent="0.2">
      <c r="A350" s="4" t="s">
        <v>312</v>
      </c>
      <c r="B350" s="16">
        <v>12</v>
      </c>
      <c r="C350" s="16" t="s">
        <v>16</v>
      </c>
      <c r="D350" s="16">
        <v>12</v>
      </c>
      <c r="E350" s="16">
        <v>23</v>
      </c>
      <c r="F350" s="16">
        <v>10</v>
      </c>
      <c r="G350" s="17">
        <v>8.0701729999999999E-3</v>
      </c>
      <c r="H350" s="18">
        <v>37</v>
      </c>
      <c r="I350" s="1" t="s">
        <v>19</v>
      </c>
    </row>
    <row r="351" spans="1:9" ht="15" customHeight="1" x14ac:dyDescent="0.2">
      <c r="A351" s="4" t="s">
        <v>43</v>
      </c>
      <c r="B351" s="16">
        <v>17</v>
      </c>
      <c r="C351" s="16" t="s">
        <v>16</v>
      </c>
      <c r="D351" s="16">
        <v>17</v>
      </c>
      <c r="E351" s="16">
        <v>46</v>
      </c>
      <c r="F351" s="16">
        <v>13</v>
      </c>
      <c r="G351" s="17">
        <v>1.6140349999999998E-2</v>
      </c>
      <c r="H351" s="18">
        <v>20.000000000000004</v>
      </c>
      <c r="I351" s="1" t="s">
        <v>19</v>
      </c>
    </row>
    <row r="352" spans="1:9" ht="15" customHeight="1" x14ac:dyDescent="0.2">
      <c r="A352" s="4" t="s">
        <v>313</v>
      </c>
      <c r="B352" s="16">
        <v>17</v>
      </c>
      <c r="C352" s="16" t="s">
        <v>16</v>
      </c>
      <c r="D352" s="16">
        <v>17</v>
      </c>
      <c r="E352" s="16">
        <v>56.000000000000007</v>
      </c>
      <c r="F352" s="16">
        <v>12</v>
      </c>
      <c r="G352" s="17">
        <v>1.9649120999999999E-2</v>
      </c>
      <c r="H352" s="18">
        <v>25</v>
      </c>
      <c r="I352" s="1" t="s">
        <v>19</v>
      </c>
    </row>
    <row r="353" spans="1:9" ht="15" customHeight="1" x14ac:dyDescent="0.2">
      <c r="A353" s="4" t="s">
        <v>314</v>
      </c>
      <c r="B353" s="16">
        <v>30</v>
      </c>
      <c r="C353" s="16" t="s">
        <v>16</v>
      </c>
      <c r="D353" s="16">
        <v>30</v>
      </c>
      <c r="E353" s="16">
        <v>69.000000000000014</v>
      </c>
      <c r="F353" s="16">
        <v>22.999999999999996</v>
      </c>
      <c r="G353" s="17">
        <v>2.421052399999999E-2</v>
      </c>
      <c r="H353" s="18">
        <v>32.999999999999993</v>
      </c>
      <c r="I353" s="1" t="s">
        <v>19</v>
      </c>
    </row>
    <row r="354" spans="1:9" ht="15" customHeight="1" x14ac:dyDescent="0.2">
      <c r="A354" s="4" t="s">
        <v>315</v>
      </c>
      <c r="B354" s="16">
        <v>15</v>
      </c>
      <c r="C354" s="16" t="s">
        <v>16</v>
      </c>
      <c r="D354" s="16">
        <v>15</v>
      </c>
      <c r="E354" s="16">
        <v>61.999999999999993</v>
      </c>
      <c r="F354" s="16">
        <v>33</v>
      </c>
      <c r="G354" s="17">
        <v>2.1754385999999997E-2</v>
      </c>
      <c r="H354" s="18">
        <v>38.000000000000007</v>
      </c>
      <c r="I354" s="1" t="s">
        <v>19</v>
      </c>
    </row>
    <row r="355" spans="1:9" ht="21" customHeight="1" x14ac:dyDescent="0.2">
      <c r="A355" s="4" t="s">
        <v>316</v>
      </c>
      <c r="B355" s="13">
        <f>+B356+B357</f>
        <v>4</v>
      </c>
      <c r="C355" s="13">
        <f t="shared" ref="C355:G355" si="51">+C356+C357</f>
        <v>0</v>
      </c>
      <c r="D355" s="13">
        <f t="shared" si="51"/>
        <v>4</v>
      </c>
      <c r="E355" s="13">
        <f t="shared" si="51"/>
        <v>15</v>
      </c>
      <c r="F355" s="13">
        <f>+F357</f>
        <v>13.000000000000002</v>
      </c>
      <c r="G355" s="14">
        <f t="shared" si="51"/>
        <v>5.2631579999999996E-3</v>
      </c>
      <c r="H355" s="15">
        <f>+H357</f>
        <v>43</v>
      </c>
      <c r="I355" s="1" t="s">
        <v>19</v>
      </c>
    </row>
    <row r="356" spans="1:9" ht="15" customHeight="1" x14ac:dyDescent="0.2">
      <c r="A356" s="4" t="s">
        <v>600</v>
      </c>
      <c r="B356" s="16">
        <v>1</v>
      </c>
      <c r="C356" s="16"/>
      <c r="D356" s="16">
        <v>1</v>
      </c>
      <c r="E356" s="16">
        <v>1</v>
      </c>
      <c r="F356" s="16" t="s">
        <v>16</v>
      </c>
      <c r="G356" s="17">
        <v>3.5087699999999998E-4</v>
      </c>
      <c r="H356" s="18" t="s">
        <v>16</v>
      </c>
      <c r="I356" s="1" t="s">
        <v>19</v>
      </c>
    </row>
    <row r="357" spans="1:9" ht="15" customHeight="1" x14ac:dyDescent="0.2">
      <c r="A357" s="4" t="s">
        <v>317</v>
      </c>
      <c r="B357" s="16">
        <v>3</v>
      </c>
      <c r="C357" s="16"/>
      <c r="D357" s="16">
        <v>3</v>
      </c>
      <c r="E357" s="16">
        <v>14</v>
      </c>
      <c r="F357" s="16">
        <v>13.000000000000002</v>
      </c>
      <c r="G357" s="17">
        <v>4.9122809999999992E-3</v>
      </c>
      <c r="H357" s="18">
        <v>43</v>
      </c>
      <c r="I357" s="1" t="s">
        <v>19</v>
      </c>
    </row>
    <row r="358" spans="1:9" ht="21" customHeight="1" x14ac:dyDescent="0.2">
      <c r="A358" s="4" t="s">
        <v>318</v>
      </c>
      <c r="B358" s="13">
        <f>SUM(B359:B362)</f>
        <v>11</v>
      </c>
      <c r="C358" s="13">
        <f t="shared" ref="C358:H358" si="52">SUM(C359:C362)</f>
        <v>0</v>
      </c>
      <c r="D358" s="13">
        <f t="shared" si="52"/>
        <v>11</v>
      </c>
      <c r="E358" s="13">
        <f t="shared" si="52"/>
        <v>28</v>
      </c>
      <c r="F358" s="13">
        <f t="shared" si="52"/>
        <v>12</v>
      </c>
      <c r="G358" s="14">
        <f t="shared" si="52"/>
        <v>9.8245599999999995E-3</v>
      </c>
      <c r="H358" s="15">
        <f t="shared" si="52"/>
        <v>31</v>
      </c>
      <c r="I358" s="1" t="s">
        <v>19</v>
      </c>
    </row>
    <row r="359" spans="1:9" ht="15" customHeight="1" x14ac:dyDescent="0.2">
      <c r="A359" s="4" t="s">
        <v>601</v>
      </c>
      <c r="B359" s="16">
        <v>2</v>
      </c>
      <c r="C359" s="16" t="s">
        <v>16</v>
      </c>
      <c r="D359" s="16">
        <v>2</v>
      </c>
      <c r="E359" s="16">
        <v>2</v>
      </c>
      <c r="F359" s="16">
        <v>1</v>
      </c>
      <c r="G359" s="17">
        <v>7.0175399999999996E-4</v>
      </c>
      <c r="H359" s="18">
        <v>1</v>
      </c>
      <c r="I359" s="1" t="s">
        <v>19</v>
      </c>
    </row>
    <row r="360" spans="1:9" ht="15" customHeight="1" x14ac:dyDescent="0.2">
      <c r="A360" s="4" t="s">
        <v>319</v>
      </c>
      <c r="B360" s="16">
        <v>1</v>
      </c>
      <c r="C360" s="16" t="s">
        <v>16</v>
      </c>
      <c r="D360" s="16">
        <v>1</v>
      </c>
      <c r="E360" s="16">
        <v>3</v>
      </c>
      <c r="F360" s="16">
        <v>3</v>
      </c>
      <c r="G360" s="17">
        <v>1.052632E-3</v>
      </c>
      <c r="H360" s="18">
        <v>25</v>
      </c>
      <c r="I360" s="1" t="s">
        <v>19</v>
      </c>
    </row>
    <row r="361" spans="1:9" ht="15" customHeight="1" x14ac:dyDescent="0.2">
      <c r="A361" s="4" t="s">
        <v>320</v>
      </c>
      <c r="B361" s="16">
        <v>3</v>
      </c>
      <c r="C361" s="16" t="s">
        <v>16</v>
      </c>
      <c r="D361" s="16">
        <v>3</v>
      </c>
      <c r="E361" s="16">
        <v>4</v>
      </c>
      <c r="F361" s="16">
        <v>1</v>
      </c>
      <c r="G361" s="17">
        <v>1.4035079999999999E-3</v>
      </c>
      <c r="H361" s="18" t="s">
        <v>16</v>
      </c>
      <c r="I361" s="1" t="s">
        <v>19</v>
      </c>
    </row>
    <row r="362" spans="1:9" ht="15" customHeight="1" x14ac:dyDescent="0.2">
      <c r="A362" s="4" t="s">
        <v>321</v>
      </c>
      <c r="B362" s="16">
        <v>5</v>
      </c>
      <c r="C362" s="16" t="s">
        <v>16</v>
      </c>
      <c r="D362" s="16">
        <v>5</v>
      </c>
      <c r="E362" s="16">
        <v>19</v>
      </c>
      <c r="F362" s="16">
        <v>7</v>
      </c>
      <c r="G362" s="17">
        <v>6.6666659999999999E-3</v>
      </c>
      <c r="H362" s="18">
        <v>5</v>
      </c>
      <c r="I362" s="1" t="s">
        <v>19</v>
      </c>
    </row>
    <row r="363" spans="1:9" ht="21" customHeight="1" x14ac:dyDescent="0.2">
      <c r="A363" s="4" t="s">
        <v>322</v>
      </c>
      <c r="B363" s="13">
        <f>SUM(B364:B369)</f>
        <v>33</v>
      </c>
      <c r="C363" s="13">
        <f t="shared" ref="C363:H363" si="53">SUM(C364:C369)</f>
        <v>3</v>
      </c>
      <c r="D363" s="13">
        <f t="shared" si="53"/>
        <v>30</v>
      </c>
      <c r="E363" s="13">
        <f t="shared" si="53"/>
        <v>114</v>
      </c>
      <c r="F363" s="13">
        <f t="shared" si="53"/>
        <v>67</v>
      </c>
      <c r="G363" s="14">
        <f t="shared" si="53"/>
        <v>3.9999996000000003E-2</v>
      </c>
      <c r="H363" s="15">
        <f t="shared" si="53"/>
        <v>133</v>
      </c>
      <c r="I363" s="1" t="s">
        <v>19</v>
      </c>
    </row>
    <row r="364" spans="1:9" ht="15" customHeight="1" x14ac:dyDescent="0.2">
      <c r="A364" s="4" t="s">
        <v>602</v>
      </c>
      <c r="B364" s="16">
        <v>2</v>
      </c>
      <c r="C364" s="16" t="s">
        <v>16</v>
      </c>
      <c r="D364" s="16">
        <v>2</v>
      </c>
      <c r="E364" s="16">
        <v>9</v>
      </c>
      <c r="F364" s="16" t="s">
        <v>16</v>
      </c>
      <c r="G364" s="17">
        <v>3.1578939999999996E-3</v>
      </c>
      <c r="H364" s="18" t="s">
        <v>16</v>
      </c>
      <c r="I364" s="1" t="s">
        <v>19</v>
      </c>
    </row>
    <row r="365" spans="1:9" ht="15" customHeight="1" x14ac:dyDescent="0.2">
      <c r="A365" s="4" t="s">
        <v>323</v>
      </c>
      <c r="B365" s="16">
        <v>7</v>
      </c>
      <c r="C365" s="16" t="s">
        <v>16</v>
      </c>
      <c r="D365" s="16">
        <v>7</v>
      </c>
      <c r="E365" s="16">
        <v>16</v>
      </c>
      <c r="F365" s="16">
        <v>4.0000000000000009</v>
      </c>
      <c r="G365" s="17">
        <v>5.6140350000000007E-3</v>
      </c>
      <c r="H365" s="18">
        <v>1.0000000000000002</v>
      </c>
      <c r="I365" s="1" t="s">
        <v>19</v>
      </c>
    </row>
    <row r="366" spans="1:9" ht="15" customHeight="1" x14ac:dyDescent="0.2">
      <c r="A366" s="4" t="s">
        <v>324</v>
      </c>
      <c r="B366" s="16">
        <v>4</v>
      </c>
      <c r="C366" s="16">
        <v>3</v>
      </c>
      <c r="D366" s="16">
        <v>1</v>
      </c>
      <c r="E366" s="16">
        <v>11</v>
      </c>
      <c r="F366" s="16">
        <v>10</v>
      </c>
      <c r="G366" s="17">
        <v>3.8596479999999998E-3</v>
      </c>
      <c r="H366" s="18">
        <v>25</v>
      </c>
      <c r="I366" s="1" t="s">
        <v>19</v>
      </c>
    </row>
    <row r="367" spans="1:9" ht="15" customHeight="1" x14ac:dyDescent="0.2">
      <c r="A367" s="4" t="s">
        <v>325</v>
      </c>
      <c r="B367" s="16">
        <v>1</v>
      </c>
      <c r="C367" s="16" t="s">
        <v>16</v>
      </c>
      <c r="D367" s="16">
        <v>1</v>
      </c>
      <c r="E367" s="16">
        <v>4</v>
      </c>
      <c r="F367" s="16">
        <v>4</v>
      </c>
      <c r="G367" s="17">
        <v>1.403509E-3</v>
      </c>
      <c r="H367" s="18">
        <v>10</v>
      </c>
      <c r="I367" s="1" t="s">
        <v>19</v>
      </c>
    </row>
    <row r="368" spans="1:9" ht="15" customHeight="1" x14ac:dyDescent="0.2">
      <c r="A368" s="4" t="s">
        <v>326</v>
      </c>
      <c r="B368" s="16">
        <v>13</v>
      </c>
      <c r="C368" s="16" t="s">
        <v>16</v>
      </c>
      <c r="D368" s="16">
        <v>13</v>
      </c>
      <c r="E368" s="16">
        <v>55</v>
      </c>
      <c r="F368" s="16">
        <v>33</v>
      </c>
      <c r="G368" s="17">
        <v>1.9298244999999999E-2</v>
      </c>
      <c r="H368" s="18">
        <v>76</v>
      </c>
      <c r="I368" s="1" t="s">
        <v>19</v>
      </c>
    </row>
    <row r="369" spans="1:9" ht="15" customHeight="1" x14ac:dyDescent="0.2">
      <c r="A369" s="4" t="s">
        <v>327</v>
      </c>
      <c r="B369" s="16">
        <v>6</v>
      </c>
      <c r="C369" s="16" t="s">
        <v>16</v>
      </c>
      <c r="D369" s="16">
        <v>6</v>
      </c>
      <c r="E369" s="16">
        <v>19</v>
      </c>
      <c r="F369" s="16">
        <v>16</v>
      </c>
      <c r="G369" s="17">
        <v>6.6666650000000004E-3</v>
      </c>
      <c r="H369" s="18">
        <v>21</v>
      </c>
      <c r="I369" s="1" t="s">
        <v>19</v>
      </c>
    </row>
    <row r="370" spans="1:9" ht="21" customHeight="1" x14ac:dyDescent="0.2">
      <c r="A370" s="4" t="s">
        <v>10</v>
      </c>
      <c r="B370" s="13">
        <f>+B371+B378+B382+B398</f>
        <v>556</v>
      </c>
      <c r="C370" s="13">
        <f t="shared" ref="C370:H370" si="54">+C371+C378+C382+C398</f>
        <v>42</v>
      </c>
      <c r="D370" s="13">
        <f t="shared" si="54"/>
        <v>514</v>
      </c>
      <c r="E370" s="13">
        <f t="shared" si="54"/>
        <v>6471</v>
      </c>
      <c r="F370" s="13">
        <f t="shared" si="54"/>
        <v>3301</v>
      </c>
      <c r="G370" s="14">
        <f t="shared" si="54"/>
        <v>2.3898069829999997</v>
      </c>
      <c r="H370" s="15">
        <f t="shared" si="54"/>
        <v>2838</v>
      </c>
      <c r="I370" s="1" t="s">
        <v>19</v>
      </c>
    </row>
    <row r="371" spans="1:9" ht="21" customHeight="1" x14ac:dyDescent="0.2">
      <c r="A371" s="4" t="s">
        <v>328</v>
      </c>
      <c r="B371" s="13">
        <f>SUM(B372:B377)</f>
        <v>136</v>
      </c>
      <c r="C371" s="13">
        <f t="shared" ref="C371:H371" si="55">SUM(C372:C377)</f>
        <v>6</v>
      </c>
      <c r="D371" s="13">
        <f t="shared" si="55"/>
        <v>130</v>
      </c>
      <c r="E371" s="13">
        <f t="shared" si="55"/>
        <v>4853</v>
      </c>
      <c r="F371" s="13">
        <f t="shared" si="55"/>
        <v>2474</v>
      </c>
      <c r="G371" s="14">
        <f t="shared" si="55"/>
        <v>1.701578941</v>
      </c>
      <c r="H371" s="15">
        <f t="shared" si="55"/>
        <v>842.99999999999977</v>
      </c>
      <c r="I371" s="1" t="s">
        <v>19</v>
      </c>
    </row>
    <row r="372" spans="1:9" ht="15" customHeight="1" x14ac:dyDescent="0.2">
      <c r="A372" s="4" t="s">
        <v>633</v>
      </c>
      <c r="B372" s="16">
        <v>19</v>
      </c>
      <c r="C372" s="16">
        <v>1</v>
      </c>
      <c r="D372" s="16">
        <v>18</v>
      </c>
      <c r="E372" s="16">
        <v>53.000000000000014</v>
      </c>
      <c r="F372" s="16">
        <v>18</v>
      </c>
      <c r="G372" s="17">
        <v>1.859649E-2</v>
      </c>
      <c r="H372" s="18">
        <v>18</v>
      </c>
      <c r="I372" s="1" t="s">
        <v>19</v>
      </c>
    </row>
    <row r="373" spans="1:9" ht="15" customHeight="1" x14ac:dyDescent="0.2">
      <c r="A373" s="4" t="s">
        <v>329</v>
      </c>
      <c r="B373" s="16">
        <v>7</v>
      </c>
      <c r="C373" s="16" t="s">
        <v>16</v>
      </c>
      <c r="D373" s="16">
        <v>7</v>
      </c>
      <c r="E373" s="16">
        <v>28.999999999999996</v>
      </c>
      <c r="F373" s="16">
        <v>14</v>
      </c>
      <c r="G373" s="17">
        <v>1.0175438999999998E-2</v>
      </c>
      <c r="H373" s="18" t="s">
        <v>16</v>
      </c>
      <c r="I373" s="1" t="s">
        <v>19</v>
      </c>
    </row>
    <row r="374" spans="1:9" ht="15" customHeight="1" x14ac:dyDescent="0.2">
      <c r="A374" s="4" t="s">
        <v>330</v>
      </c>
      <c r="B374" s="16">
        <v>5</v>
      </c>
      <c r="C374" s="16">
        <v>2</v>
      </c>
      <c r="D374" s="16">
        <v>3</v>
      </c>
      <c r="E374" s="16">
        <v>51</v>
      </c>
      <c r="F374" s="16">
        <v>30</v>
      </c>
      <c r="G374" s="17">
        <v>1.7894737000000001E-2</v>
      </c>
      <c r="H374" s="18">
        <v>59</v>
      </c>
      <c r="I374" s="1" t="s">
        <v>19</v>
      </c>
    </row>
    <row r="375" spans="1:9" ht="15" customHeight="1" x14ac:dyDescent="0.2">
      <c r="A375" s="4" t="s">
        <v>331</v>
      </c>
      <c r="B375" s="16">
        <v>10</v>
      </c>
      <c r="C375" s="16" t="s">
        <v>16</v>
      </c>
      <c r="D375" s="16">
        <v>10</v>
      </c>
      <c r="E375" s="16">
        <v>1049</v>
      </c>
      <c r="F375" s="16">
        <v>1031</v>
      </c>
      <c r="G375" s="17">
        <v>0.36719298099999992</v>
      </c>
      <c r="H375" s="18">
        <v>36</v>
      </c>
      <c r="I375" s="1" t="s">
        <v>19</v>
      </c>
    </row>
    <row r="376" spans="1:9" ht="15" customHeight="1" x14ac:dyDescent="0.2">
      <c r="A376" s="4" t="s">
        <v>634</v>
      </c>
      <c r="B376" s="16">
        <v>8</v>
      </c>
      <c r="C376" s="16" t="s">
        <v>16</v>
      </c>
      <c r="D376" s="16">
        <v>8</v>
      </c>
      <c r="E376" s="16">
        <v>3069.9999999999995</v>
      </c>
      <c r="F376" s="16">
        <v>1066</v>
      </c>
      <c r="G376" s="17">
        <v>1.074561404</v>
      </c>
      <c r="H376" s="18">
        <v>236.99999999999997</v>
      </c>
      <c r="I376" s="1" t="s">
        <v>19</v>
      </c>
    </row>
    <row r="377" spans="1:9" ht="15" customHeight="1" x14ac:dyDescent="0.2">
      <c r="A377" s="4" t="s">
        <v>332</v>
      </c>
      <c r="B377" s="16">
        <v>87</v>
      </c>
      <c r="C377" s="16">
        <v>3</v>
      </c>
      <c r="D377" s="16">
        <v>84</v>
      </c>
      <c r="E377" s="16">
        <v>601.00000000000011</v>
      </c>
      <c r="F377" s="16">
        <v>315</v>
      </c>
      <c r="G377" s="17">
        <v>0.21315788999999993</v>
      </c>
      <c r="H377" s="18">
        <v>492.99999999999977</v>
      </c>
      <c r="I377" s="1" t="s">
        <v>19</v>
      </c>
    </row>
    <row r="378" spans="1:9" ht="21" customHeight="1" x14ac:dyDescent="0.2">
      <c r="A378" s="4" t="s">
        <v>333</v>
      </c>
      <c r="B378" s="13">
        <f>SUM(B379:B381)</f>
        <v>8</v>
      </c>
      <c r="C378" s="13">
        <f t="shared" ref="C378:H378" si="56">SUM(C379:C381)</f>
        <v>3</v>
      </c>
      <c r="D378" s="13">
        <f t="shared" si="56"/>
        <v>5</v>
      </c>
      <c r="E378" s="13">
        <f t="shared" si="56"/>
        <v>59</v>
      </c>
      <c r="F378" s="13">
        <f t="shared" si="56"/>
        <v>10</v>
      </c>
      <c r="G378" s="14">
        <f t="shared" si="56"/>
        <v>2.1964912999999999E-2</v>
      </c>
      <c r="H378" s="15">
        <f t="shared" si="56"/>
        <v>8</v>
      </c>
      <c r="I378" s="1" t="s">
        <v>19</v>
      </c>
    </row>
    <row r="379" spans="1:9" ht="15" customHeight="1" x14ac:dyDescent="0.2">
      <c r="A379" s="4" t="s">
        <v>603</v>
      </c>
      <c r="B379" s="16">
        <v>3</v>
      </c>
      <c r="C379" s="16" t="s">
        <v>16</v>
      </c>
      <c r="D379" s="16">
        <v>3</v>
      </c>
      <c r="E379" s="16">
        <v>40</v>
      </c>
      <c r="F379" s="16">
        <v>8</v>
      </c>
      <c r="G379" s="17">
        <v>1.3508772E-2</v>
      </c>
      <c r="H379" s="18">
        <v>4</v>
      </c>
      <c r="I379" s="1" t="s">
        <v>19</v>
      </c>
    </row>
    <row r="380" spans="1:9" ht="15" customHeight="1" x14ac:dyDescent="0.2">
      <c r="A380" s="4" t="s">
        <v>334</v>
      </c>
      <c r="B380" s="16">
        <v>2</v>
      </c>
      <c r="C380" s="16" t="s">
        <v>16</v>
      </c>
      <c r="D380" s="16">
        <v>2</v>
      </c>
      <c r="E380" s="16">
        <v>4</v>
      </c>
      <c r="F380" s="16">
        <v>1</v>
      </c>
      <c r="G380" s="17">
        <v>1.4035089999999998E-3</v>
      </c>
      <c r="H380" s="18" t="s">
        <v>16</v>
      </c>
      <c r="I380" s="1" t="s">
        <v>19</v>
      </c>
    </row>
    <row r="381" spans="1:9" ht="15" customHeight="1" x14ac:dyDescent="0.2">
      <c r="A381" s="4" t="s">
        <v>335</v>
      </c>
      <c r="B381" s="16">
        <v>3</v>
      </c>
      <c r="C381" s="16">
        <v>3</v>
      </c>
      <c r="D381" s="16" t="s">
        <v>16</v>
      </c>
      <c r="E381" s="16">
        <v>15</v>
      </c>
      <c r="F381" s="16">
        <v>1</v>
      </c>
      <c r="G381" s="17">
        <v>7.0526319999999997E-3</v>
      </c>
      <c r="H381" s="18">
        <v>4</v>
      </c>
      <c r="I381" s="1" t="s">
        <v>19</v>
      </c>
    </row>
    <row r="382" spans="1:9" ht="21" customHeight="1" x14ac:dyDescent="0.2">
      <c r="A382" s="4" t="s">
        <v>336</v>
      </c>
      <c r="B382" s="13">
        <f>SUM(B383:B397)</f>
        <v>407</v>
      </c>
      <c r="C382" s="13">
        <f t="shared" ref="C382:H382" si="57">SUM(C383:C397)</f>
        <v>32</v>
      </c>
      <c r="D382" s="13">
        <f t="shared" si="57"/>
        <v>375</v>
      </c>
      <c r="E382" s="13">
        <f t="shared" si="57"/>
        <v>1544</v>
      </c>
      <c r="F382" s="13">
        <f t="shared" si="57"/>
        <v>813</v>
      </c>
      <c r="G382" s="14">
        <f t="shared" si="57"/>
        <v>0.66099997099999996</v>
      </c>
      <c r="H382" s="15">
        <f t="shared" si="57"/>
        <v>1985</v>
      </c>
      <c r="I382" s="1" t="s">
        <v>19</v>
      </c>
    </row>
    <row r="383" spans="1:9" ht="15" customHeight="1" x14ac:dyDescent="0.2">
      <c r="A383" s="4" t="s">
        <v>337</v>
      </c>
      <c r="B383" s="16">
        <v>2</v>
      </c>
      <c r="C383" s="16" t="s">
        <v>16</v>
      </c>
      <c r="D383" s="16">
        <v>2</v>
      </c>
      <c r="E383" s="16">
        <v>9</v>
      </c>
      <c r="F383" s="16">
        <v>4</v>
      </c>
      <c r="G383" s="17">
        <v>3.157895E-3</v>
      </c>
      <c r="H383" s="18">
        <v>151</v>
      </c>
      <c r="I383" s="1" t="s">
        <v>19</v>
      </c>
    </row>
    <row r="384" spans="1:9" ht="15" customHeight="1" x14ac:dyDescent="0.2">
      <c r="A384" s="4" t="s">
        <v>181</v>
      </c>
      <c r="B384" s="16">
        <v>24</v>
      </c>
      <c r="C384" s="16" t="s">
        <v>16</v>
      </c>
      <c r="D384" s="16">
        <v>24</v>
      </c>
      <c r="E384" s="16">
        <v>71</v>
      </c>
      <c r="F384" s="16">
        <v>24.999999999999996</v>
      </c>
      <c r="G384" s="17">
        <v>2.4912278000000003E-2</v>
      </c>
      <c r="H384" s="18">
        <v>58.999999999999993</v>
      </c>
      <c r="I384" s="1" t="s">
        <v>19</v>
      </c>
    </row>
    <row r="385" spans="1:9" ht="15" customHeight="1" x14ac:dyDescent="0.2">
      <c r="A385" s="4" t="s">
        <v>338</v>
      </c>
      <c r="B385" s="16">
        <v>9</v>
      </c>
      <c r="C385" s="16">
        <v>3</v>
      </c>
      <c r="D385" s="16">
        <v>6</v>
      </c>
      <c r="E385" s="16">
        <v>43.000000000000007</v>
      </c>
      <c r="F385" s="16">
        <v>32</v>
      </c>
      <c r="G385" s="17">
        <v>0.10982456</v>
      </c>
      <c r="H385" s="18">
        <v>32.000000000000007</v>
      </c>
      <c r="I385" s="1" t="s">
        <v>19</v>
      </c>
    </row>
    <row r="386" spans="1:9" ht="15" customHeight="1" x14ac:dyDescent="0.2">
      <c r="A386" s="4" t="s">
        <v>339</v>
      </c>
      <c r="B386" s="16">
        <v>68</v>
      </c>
      <c r="C386" s="16">
        <v>15</v>
      </c>
      <c r="D386" s="16">
        <v>53</v>
      </c>
      <c r="E386" s="16">
        <v>243.99999999999994</v>
      </c>
      <c r="F386" s="16">
        <v>137.00000000000003</v>
      </c>
      <c r="G386" s="17">
        <v>8.1052628999999987E-2</v>
      </c>
      <c r="H386" s="18">
        <v>112.99999999999997</v>
      </c>
      <c r="I386" s="1" t="s">
        <v>19</v>
      </c>
    </row>
    <row r="387" spans="1:9" ht="15" customHeight="1" x14ac:dyDescent="0.2">
      <c r="A387" s="4" t="s">
        <v>340</v>
      </c>
      <c r="B387" s="16">
        <v>53</v>
      </c>
      <c r="C387" s="16">
        <v>3</v>
      </c>
      <c r="D387" s="16">
        <v>50</v>
      </c>
      <c r="E387" s="16">
        <v>115.00000000000001</v>
      </c>
      <c r="F387" s="16">
        <v>46.000000000000007</v>
      </c>
      <c r="G387" s="17">
        <v>4.0350873999999995E-2</v>
      </c>
      <c r="H387" s="18">
        <v>154</v>
      </c>
      <c r="I387" s="1" t="s">
        <v>19</v>
      </c>
    </row>
    <row r="388" spans="1:9" ht="15" customHeight="1" x14ac:dyDescent="0.2">
      <c r="A388" s="4" t="s">
        <v>341</v>
      </c>
      <c r="B388" s="16">
        <v>16</v>
      </c>
      <c r="C388" s="16">
        <v>1</v>
      </c>
      <c r="D388" s="16">
        <v>15</v>
      </c>
      <c r="E388" s="16">
        <v>63</v>
      </c>
      <c r="F388" s="16">
        <v>20</v>
      </c>
      <c r="G388" s="17">
        <v>3.1052628999999998E-2</v>
      </c>
      <c r="H388" s="18">
        <v>24.999999999999996</v>
      </c>
      <c r="I388" s="1" t="s">
        <v>19</v>
      </c>
    </row>
    <row r="389" spans="1:9" ht="15" customHeight="1" x14ac:dyDescent="0.2">
      <c r="A389" s="4" t="s">
        <v>342</v>
      </c>
      <c r="B389" s="16">
        <v>38</v>
      </c>
      <c r="C389" s="16" t="s">
        <v>16</v>
      </c>
      <c r="D389" s="16">
        <v>38</v>
      </c>
      <c r="E389" s="16">
        <v>162</v>
      </c>
      <c r="F389" s="16">
        <v>100</v>
      </c>
      <c r="G389" s="17">
        <v>5.6315785999999993E-2</v>
      </c>
      <c r="H389" s="18">
        <v>132.33333333333337</v>
      </c>
      <c r="I389" s="1" t="s">
        <v>19</v>
      </c>
    </row>
    <row r="390" spans="1:9" ht="15" customHeight="1" x14ac:dyDescent="0.2">
      <c r="A390" s="4" t="s">
        <v>343</v>
      </c>
      <c r="B390" s="16">
        <v>2</v>
      </c>
      <c r="C390" s="16" t="s">
        <v>16</v>
      </c>
      <c r="D390" s="16">
        <v>2</v>
      </c>
      <c r="E390" s="16">
        <v>11</v>
      </c>
      <c r="F390" s="16" t="s">
        <v>16</v>
      </c>
      <c r="G390" s="17">
        <v>3.8596489999999997E-3</v>
      </c>
      <c r="H390" s="18" t="s">
        <v>16</v>
      </c>
      <c r="I390" s="1" t="s">
        <v>19</v>
      </c>
    </row>
    <row r="391" spans="1:9" ht="15" customHeight="1" x14ac:dyDescent="0.2">
      <c r="A391" s="4" t="s">
        <v>344</v>
      </c>
      <c r="B391" s="16">
        <v>10</v>
      </c>
      <c r="C391" s="16" t="s">
        <v>16</v>
      </c>
      <c r="D391" s="16">
        <v>10</v>
      </c>
      <c r="E391" s="16">
        <v>25</v>
      </c>
      <c r="F391" s="16">
        <v>17</v>
      </c>
      <c r="G391" s="17">
        <v>8.7719289999999995E-3</v>
      </c>
      <c r="H391" s="18">
        <v>73</v>
      </c>
      <c r="I391" s="1" t="s">
        <v>19</v>
      </c>
    </row>
    <row r="392" spans="1:9" ht="15" customHeight="1" x14ac:dyDescent="0.2">
      <c r="A392" s="4" t="s">
        <v>345</v>
      </c>
      <c r="B392" s="16">
        <v>18</v>
      </c>
      <c r="C392" s="16">
        <v>1</v>
      </c>
      <c r="D392" s="16">
        <v>17</v>
      </c>
      <c r="E392" s="16">
        <v>63</v>
      </c>
      <c r="F392" s="16">
        <v>9.0000000000000018</v>
      </c>
      <c r="G392" s="17">
        <v>2.1578944999999999E-2</v>
      </c>
      <c r="H392" s="18">
        <v>6</v>
      </c>
      <c r="I392" s="1" t="s">
        <v>19</v>
      </c>
    </row>
    <row r="393" spans="1:9" ht="15" customHeight="1" x14ac:dyDescent="0.2">
      <c r="A393" s="4" t="s">
        <v>346</v>
      </c>
      <c r="B393" s="16">
        <v>19</v>
      </c>
      <c r="C393" s="16" t="s">
        <v>16</v>
      </c>
      <c r="D393" s="16">
        <v>19</v>
      </c>
      <c r="E393" s="16">
        <v>58</v>
      </c>
      <c r="F393" s="16">
        <v>49.999999999999993</v>
      </c>
      <c r="G393" s="17">
        <v>2.0350877E-2</v>
      </c>
      <c r="H393" s="18">
        <v>62</v>
      </c>
      <c r="I393" s="1" t="s">
        <v>19</v>
      </c>
    </row>
    <row r="394" spans="1:9" ht="15" customHeight="1" x14ac:dyDescent="0.2">
      <c r="A394" s="4" t="s">
        <v>347</v>
      </c>
      <c r="B394" s="16">
        <v>30</v>
      </c>
      <c r="C394" s="16">
        <v>3</v>
      </c>
      <c r="D394" s="16">
        <v>27</v>
      </c>
      <c r="E394" s="16">
        <v>58.999999999999979</v>
      </c>
      <c r="F394" s="16">
        <v>23</v>
      </c>
      <c r="G394" s="17">
        <v>2.1350873000000003E-2</v>
      </c>
      <c r="H394" s="18">
        <v>25</v>
      </c>
      <c r="I394" s="1" t="s">
        <v>19</v>
      </c>
    </row>
    <row r="395" spans="1:9" ht="15" customHeight="1" x14ac:dyDescent="0.2">
      <c r="A395" s="4" t="s">
        <v>348</v>
      </c>
      <c r="B395" s="16">
        <v>88</v>
      </c>
      <c r="C395" s="16">
        <v>5</v>
      </c>
      <c r="D395" s="16">
        <v>83</v>
      </c>
      <c r="E395" s="16">
        <v>552</v>
      </c>
      <c r="F395" s="16">
        <v>310</v>
      </c>
      <c r="G395" s="17">
        <v>0.20456140099999995</v>
      </c>
      <c r="H395" s="18">
        <v>1021.6666666666667</v>
      </c>
      <c r="I395" s="1" t="s">
        <v>19</v>
      </c>
    </row>
    <row r="396" spans="1:9" ht="15" customHeight="1" x14ac:dyDescent="0.2">
      <c r="A396" s="4" t="s">
        <v>349</v>
      </c>
      <c r="B396" s="16">
        <v>29</v>
      </c>
      <c r="C396" s="16" t="s">
        <v>16</v>
      </c>
      <c r="D396" s="16">
        <v>29</v>
      </c>
      <c r="E396" s="16">
        <v>68</v>
      </c>
      <c r="F396" s="16">
        <v>40.000000000000007</v>
      </c>
      <c r="G396" s="17">
        <v>2.3859645999999998E-2</v>
      </c>
      <c r="H396" s="18">
        <v>131</v>
      </c>
      <c r="I396" s="1" t="s">
        <v>19</v>
      </c>
    </row>
    <row r="397" spans="1:9" ht="15" customHeight="1" x14ac:dyDescent="0.2">
      <c r="A397" s="4" t="s">
        <v>350</v>
      </c>
      <c r="B397" s="16">
        <v>1</v>
      </c>
      <c r="C397" s="16">
        <v>1</v>
      </c>
      <c r="D397" s="16" t="s">
        <v>16</v>
      </c>
      <c r="E397" s="16">
        <v>1</v>
      </c>
      <c r="F397" s="16" t="s">
        <v>16</v>
      </c>
      <c r="G397" s="17">
        <v>0.01</v>
      </c>
      <c r="H397" s="18" t="s">
        <v>16</v>
      </c>
      <c r="I397" s="1" t="s">
        <v>19</v>
      </c>
    </row>
    <row r="398" spans="1:9" ht="21" customHeight="1" x14ac:dyDescent="0.2">
      <c r="A398" s="4" t="s">
        <v>351</v>
      </c>
      <c r="B398" s="13">
        <f>SUM(B399:B402)</f>
        <v>5</v>
      </c>
      <c r="C398" s="13">
        <f t="shared" ref="C398:H398" si="58">SUM(C399:C402)</f>
        <v>1</v>
      </c>
      <c r="D398" s="13">
        <f t="shared" si="58"/>
        <v>4</v>
      </c>
      <c r="E398" s="13">
        <f t="shared" si="58"/>
        <v>15</v>
      </c>
      <c r="F398" s="13">
        <f t="shared" si="58"/>
        <v>4</v>
      </c>
      <c r="G398" s="14">
        <f t="shared" si="58"/>
        <v>5.2631579999999996E-3</v>
      </c>
      <c r="H398" s="15">
        <f t="shared" si="58"/>
        <v>2</v>
      </c>
      <c r="I398" s="1" t="s">
        <v>19</v>
      </c>
    </row>
    <row r="399" spans="1:9" ht="15" customHeight="1" x14ac:dyDescent="0.2">
      <c r="A399" s="4" t="s">
        <v>352</v>
      </c>
      <c r="B399" s="16">
        <v>1</v>
      </c>
      <c r="C399" s="16">
        <v>1</v>
      </c>
      <c r="D399" s="16" t="s">
        <v>16</v>
      </c>
      <c r="E399" s="16">
        <v>8</v>
      </c>
      <c r="F399" s="16" t="s">
        <v>16</v>
      </c>
      <c r="G399" s="17">
        <v>2.8070180000000001E-3</v>
      </c>
      <c r="H399" s="18" t="s">
        <v>16</v>
      </c>
      <c r="I399" s="1" t="s">
        <v>19</v>
      </c>
    </row>
    <row r="400" spans="1:9" ht="15" customHeight="1" x14ac:dyDescent="0.2">
      <c r="A400" s="4" t="s">
        <v>353</v>
      </c>
      <c r="B400" s="16">
        <v>1</v>
      </c>
      <c r="C400" s="16" t="s">
        <v>16</v>
      </c>
      <c r="D400" s="16">
        <v>1</v>
      </c>
      <c r="E400" s="16">
        <v>1</v>
      </c>
      <c r="F400" s="16" t="s">
        <v>16</v>
      </c>
      <c r="G400" s="17">
        <v>3.5087699999999998E-4</v>
      </c>
      <c r="H400" s="18" t="s">
        <v>16</v>
      </c>
      <c r="I400" s="1" t="s">
        <v>19</v>
      </c>
    </row>
    <row r="401" spans="1:9" ht="15" customHeight="1" x14ac:dyDescent="0.2">
      <c r="A401" s="4" t="s">
        <v>354</v>
      </c>
      <c r="B401" s="16">
        <v>1</v>
      </c>
      <c r="C401" s="16" t="s">
        <v>16</v>
      </c>
      <c r="D401" s="16">
        <v>1</v>
      </c>
      <c r="E401" s="16">
        <v>1</v>
      </c>
      <c r="F401" s="16" t="s">
        <v>16</v>
      </c>
      <c r="G401" s="17">
        <v>3.5087699999999998E-4</v>
      </c>
      <c r="H401" s="18" t="s">
        <v>16</v>
      </c>
      <c r="I401" s="1" t="s">
        <v>19</v>
      </c>
    </row>
    <row r="402" spans="1:9" ht="15" customHeight="1" x14ac:dyDescent="0.2">
      <c r="A402" s="4" t="s">
        <v>355</v>
      </c>
      <c r="B402" s="16">
        <v>2</v>
      </c>
      <c r="C402" s="16" t="s">
        <v>16</v>
      </c>
      <c r="D402" s="16">
        <v>2</v>
      </c>
      <c r="E402" s="16">
        <v>5</v>
      </c>
      <c r="F402" s="16">
        <v>4</v>
      </c>
      <c r="G402" s="17">
        <v>1.7543859999999999E-3</v>
      </c>
      <c r="H402" s="18">
        <v>2</v>
      </c>
      <c r="I402" s="1" t="s">
        <v>19</v>
      </c>
    </row>
    <row r="403" spans="1:9" ht="21" customHeight="1" x14ac:dyDescent="0.2">
      <c r="A403" s="4" t="s">
        <v>629</v>
      </c>
      <c r="B403" s="13">
        <f>+B404+B413+B427+B436+B453</f>
        <v>721</v>
      </c>
      <c r="C403" s="13">
        <f t="shared" ref="C403:H403" si="59">+C404+C413+C427+C436+C453</f>
        <v>29</v>
      </c>
      <c r="D403" s="13">
        <f t="shared" si="59"/>
        <v>692</v>
      </c>
      <c r="E403" s="13">
        <f t="shared" si="59"/>
        <v>3460.9999999999995</v>
      </c>
      <c r="F403" s="13">
        <f t="shared" si="59"/>
        <v>1631</v>
      </c>
      <c r="G403" s="14">
        <f t="shared" si="59"/>
        <v>1.7433508639999997</v>
      </c>
      <c r="H403" s="15">
        <f t="shared" si="59"/>
        <v>1235</v>
      </c>
      <c r="I403" s="1" t="s">
        <v>19</v>
      </c>
    </row>
    <row r="404" spans="1:9" ht="21" customHeight="1" x14ac:dyDescent="0.2">
      <c r="A404" s="4" t="s">
        <v>356</v>
      </c>
      <c r="B404" s="13">
        <f>SUM(B405:B412)</f>
        <v>122</v>
      </c>
      <c r="C404" s="13">
        <f t="shared" ref="C404:H404" si="60">SUM(C405:C412)</f>
        <v>2</v>
      </c>
      <c r="D404" s="13">
        <f t="shared" si="60"/>
        <v>120</v>
      </c>
      <c r="E404" s="13">
        <f t="shared" si="60"/>
        <v>351</v>
      </c>
      <c r="F404" s="13">
        <f t="shared" si="60"/>
        <v>137</v>
      </c>
      <c r="G404" s="14">
        <f t="shared" si="60"/>
        <v>0.12315788799999999</v>
      </c>
      <c r="H404" s="15">
        <f t="shared" si="60"/>
        <v>250</v>
      </c>
      <c r="I404" s="1" t="s">
        <v>19</v>
      </c>
    </row>
    <row r="405" spans="1:9" ht="15" customHeight="1" x14ac:dyDescent="0.2">
      <c r="A405" s="4" t="s">
        <v>604</v>
      </c>
      <c r="B405" s="16">
        <v>23</v>
      </c>
      <c r="C405" s="16" t="s">
        <v>16</v>
      </c>
      <c r="D405" s="16">
        <v>23</v>
      </c>
      <c r="E405" s="16">
        <v>48</v>
      </c>
      <c r="F405" s="16">
        <v>18</v>
      </c>
      <c r="G405" s="17">
        <v>1.6842104000000004E-2</v>
      </c>
      <c r="H405" s="18">
        <v>22.000000000000007</v>
      </c>
      <c r="I405" s="1" t="s">
        <v>19</v>
      </c>
    </row>
    <row r="406" spans="1:9" ht="15" customHeight="1" x14ac:dyDescent="0.2">
      <c r="A406" s="4" t="s">
        <v>357</v>
      </c>
      <c r="B406" s="16">
        <v>33</v>
      </c>
      <c r="C406" s="16">
        <v>1</v>
      </c>
      <c r="D406" s="16">
        <v>32</v>
      </c>
      <c r="E406" s="16">
        <v>83</v>
      </c>
      <c r="F406" s="16">
        <v>26</v>
      </c>
      <c r="G406" s="17">
        <v>2.9122804999999998E-2</v>
      </c>
      <c r="H406" s="18">
        <v>19</v>
      </c>
      <c r="I406" s="1" t="s">
        <v>19</v>
      </c>
    </row>
    <row r="407" spans="1:9" ht="15" customHeight="1" x14ac:dyDescent="0.2">
      <c r="A407" s="4" t="s">
        <v>358</v>
      </c>
      <c r="B407" s="16">
        <v>15</v>
      </c>
      <c r="C407" s="16" t="s">
        <v>16</v>
      </c>
      <c r="D407" s="16">
        <v>15</v>
      </c>
      <c r="E407" s="16">
        <v>51.000000000000007</v>
      </c>
      <c r="F407" s="16">
        <v>24.999999999999996</v>
      </c>
      <c r="G407" s="17">
        <v>1.7894735999999998E-2</v>
      </c>
      <c r="H407" s="18">
        <v>26.999999999999996</v>
      </c>
      <c r="I407" s="1" t="s">
        <v>19</v>
      </c>
    </row>
    <row r="408" spans="1:9" ht="15" customHeight="1" x14ac:dyDescent="0.2">
      <c r="A408" s="4" t="s">
        <v>359</v>
      </c>
      <c r="B408" s="16">
        <v>9</v>
      </c>
      <c r="C408" s="16" t="s">
        <v>16</v>
      </c>
      <c r="D408" s="16">
        <v>9</v>
      </c>
      <c r="E408" s="16">
        <v>40.000000000000007</v>
      </c>
      <c r="F408" s="16">
        <v>25</v>
      </c>
      <c r="G408" s="17">
        <v>1.4035087999999999E-2</v>
      </c>
      <c r="H408" s="18">
        <v>48</v>
      </c>
      <c r="I408" s="1" t="s">
        <v>19</v>
      </c>
    </row>
    <row r="409" spans="1:9" ht="15" customHeight="1" x14ac:dyDescent="0.2">
      <c r="A409" s="4" t="s">
        <v>360</v>
      </c>
      <c r="B409" s="16">
        <v>21</v>
      </c>
      <c r="C409" s="16" t="s">
        <v>16</v>
      </c>
      <c r="D409" s="16">
        <v>21</v>
      </c>
      <c r="E409" s="16">
        <v>65</v>
      </c>
      <c r="F409" s="16">
        <v>21.000000000000004</v>
      </c>
      <c r="G409" s="17">
        <v>2.2807016000000003E-2</v>
      </c>
      <c r="H409" s="18">
        <v>57</v>
      </c>
      <c r="I409" s="1" t="s">
        <v>19</v>
      </c>
    </row>
    <row r="410" spans="1:9" ht="15" customHeight="1" x14ac:dyDescent="0.2">
      <c r="A410" s="4" t="s">
        <v>361</v>
      </c>
      <c r="B410" s="16">
        <v>1</v>
      </c>
      <c r="C410" s="16" t="s">
        <v>16</v>
      </c>
      <c r="D410" s="16">
        <v>1</v>
      </c>
      <c r="E410" s="16">
        <v>3</v>
      </c>
      <c r="F410" s="16" t="s">
        <v>16</v>
      </c>
      <c r="G410" s="17">
        <v>1.052632E-3</v>
      </c>
      <c r="H410" s="18" t="s">
        <v>16</v>
      </c>
      <c r="I410" s="1" t="s">
        <v>19</v>
      </c>
    </row>
    <row r="411" spans="1:9" ht="15" customHeight="1" x14ac:dyDescent="0.2">
      <c r="A411" s="4" t="s">
        <v>362</v>
      </c>
      <c r="B411" s="16">
        <v>13</v>
      </c>
      <c r="C411" s="16" t="s">
        <v>16</v>
      </c>
      <c r="D411" s="16">
        <v>13</v>
      </c>
      <c r="E411" s="16">
        <v>25</v>
      </c>
      <c r="F411" s="16">
        <v>10.999999999999998</v>
      </c>
      <c r="G411" s="17">
        <v>8.7719280000000018E-3</v>
      </c>
      <c r="H411" s="18">
        <v>51.999999999999993</v>
      </c>
      <c r="I411" s="1" t="s">
        <v>19</v>
      </c>
    </row>
    <row r="412" spans="1:9" ht="15" customHeight="1" x14ac:dyDescent="0.2">
      <c r="A412" s="4" t="s">
        <v>363</v>
      </c>
      <c r="B412" s="16">
        <v>7</v>
      </c>
      <c r="C412" s="16">
        <v>1</v>
      </c>
      <c r="D412" s="16">
        <v>6</v>
      </c>
      <c r="E412" s="16">
        <v>36</v>
      </c>
      <c r="F412" s="16">
        <v>11.000000000000002</v>
      </c>
      <c r="G412" s="17">
        <v>1.2631579000000002E-2</v>
      </c>
      <c r="H412" s="18">
        <v>25</v>
      </c>
      <c r="I412" s="1" t="s">
        <v>19</v>
      </c>
    </row>
    <row r="413" spans="1:9" ht="21" customHeight="1" x14ac:dyDescent="0.2">
      <c r="A413" s="4" t="s">
        <v>364</v>
      </c>
      <c r="B413" s="13">
        <f>SUM(B414:B426)</f>
        <v>345</v>
      </c>
      <c r="C413" s="13">
        <f t="shared" ref="C413:H413" si="61">SUM(C414:C426)</f>
        <v>8</v>
      </c>
      <c r="D413" s="13">
        <f t="shared" si="61"/>
        <v>337</v>
      </c>
      <c r="E413" s="13">
        <f t="shared" si="61"/>
        <v>2255.9999999999995</v>
      </c>
      <c r="F413" s="13">
        <f t="shared" si="61"/>
        <v>1158</v>
      </c>
      <c r="G413" s="14">
        <f t="shared" si="61"/>
        <v>0.8174561509999998</v>
      </c>
      <c r="H413" s="15">
        <f t="shared" si="61"/>
        <v>390</v>
      </c>
      <c r="I413" s="1" t="s">
        <v>19</v>
      </c>
    </row>
    <row r="414" spans="1:9" ht="15" customHeight="1" x14ac:dyDescent="0.2">
      <c r="A414" s="4" t="s">
        <v>605</v>
      </c>
      <c r="B414" s="16">
        <v>8</v>
      </c>
      <c r="C414" s="16" t="s">
        <v>16</v>
      </c>
      <c r="D414" s="16">
        <v>8</v>
      </c>
      <c r="E414" s="16">
        <v>31</v>
      </c>
      <c r="F414" s="16">
        <v>10.999999999999998</v>
      </c>
      <c r="G414" s="17">
        <v>1.0877191999999999E-2</v>
      </c>
      <c r="H414" s="18">
        <v>18</v>
      </c>
      <c r="I414" s="1" t="s">
        <v>19</v>
      </c>
    </row>
    <row r="415" spans="1:9" ht="15" customHeight="1" x14ac:dyDescent="0.2">
      <c r="A415" s="4" t="s">
        <v>365</v>
      </c>
      <c r="B415" s="16">
        <v>28</v>
      </c>
      <c r="C415" s="16" t="s">
        <v>16</v>
      </c>
      <c r="D415" s="16">
        <v>28</v>
      </c>
      <c r="E415" s="16">
        <v>85.000000000000014</v>
      </c>
      <c r="F415" s="16">
        <v>46.000000000000014</v>
      </c>
      <c r="G415" s="17">
        <v>2.9824559999999996E-2</v>
      </c>
      <c r="H415" s="18">
        <v>49</v>
      </c>
      <c r="I415" s="1" t="s">
        <v>19</v>
      </c>
    </row>
    <row r="416" spans="1:9" ht="15" customHeight="1" x14ac:dyDescent="0.2">
      <c r="A416" s="4" t="s">
        <v>366</v>
      </c>
      <c r="B416" s="16">
        <v>5</v>
      </c>
      <c r="C416" s="16" t="s">
        <v>16</v>
      </c>
      <c r="D416" s="16">
        <v>5</v>
      </c>
      <c r="E416" s="16">
        <v>15</v>
      </c>
      <c r="F416" s="16">
        <v>8</v>
      </c>
      <c r="G416" s="17">
        <v>5.2631580000000004E-3</v>
      </c>
      <c r="H416" s="18">
        <v>15</v>
      </c>
      <c r="I416" s="1" t="s">
        <v>19</v>
      </c>
    </row>
    <row r="417" spans="1:9" ht="15" customHeight="1" x14ac:dyDescent="0.2">
      <c r="A417" s="4" t="s">
        <v>367</v>
      </c>
      <c r="B417" s="16">
        <v>11</v>
      </c>
      <c r="C417" s="16">
        <v>1</v>
      </c>
      <c r="D417" s="16">
        <v>10</v>
      </c>
      <c r="E417" s="16">
        <v>24</v>
      </c>
      <c r="F417" s="16">
        <v>9.9999999999999982</v>
      </c>
      <c r="G417" s="17">
        <v>8.4210520000000001E-3</v>
      </c>
      <c r="H417" s="18">
        <v>24</v>
      </c>
      <c r="I417" s="1" t="s">
        <v>19</v>
      </c>
    </row>
    <row r="418" spans="1:9" ht="15" customHeight="1" x14ac:dyDescent="0.2">
      <c r="A418" s="4" t="s">
        <v>368</v>
      </c>
      <c r="B418" s="16">
        <v>20</v>
      </c>
      <c r="C418" s="16">
        <v>2</v>
      </c>
      <c r="D418" s="16">
        <v>18</v>
      </c>
      <c r="E418" s="16">
        <v>169</v>
      </c>
      <c r="F418" s="16">
        <v>79</v>
      </c>
      <c r="G418" s="17">
        <v>7.078947599999999E-2</v>
      </c>
      <c r="H418" s="18">
        <v>34.999999999999993</v>
      </c>
      <c r="I418" s="1" t="s">
        <v>19</v>
      </c>
    </row>
    <row r="419" spans="1:9" ht="15" customHeight="1" x14ac:dyDescent="0.2">
      <c r="A419" s="4" t="s">
        <v>369</v>
      </c>
      <c r="B419" s="16">
        <v>98</v>
      </c>
      <c r="C419" s="16">
        <v>1</v>
      </c>
      <c r="D419" s="16">
        <v>97</v>
      </c>
      <c r="E419" s="16">
        <v>842.99999999999943</v>
      </c>
      <c r="F419" s="16">
        <v>478.99999999999989</v>
      </c>
      <c r="G419" s="17">
        <v>0.30982457000000008</v>
      </c>
      <c r="H419" s="18">
        <v>21.999999999999993</v>
      </c>
      <c r="I419" s="1" t="s">
        <v>19</v>
      </c>
    </row>
    <row r="420" spans="1:9" ht="15" customHeight="1" x14ac:dyDescent="0.2">
      <c r="A420" s="4" t="s">
        <v>370</v>
      </c>
      <c r="B420" s="16">
        <v>76</v>
      </c>
      <c r="C420" s="16">
        <v>4</v>
      </c>
      <c r="D420" s="16">
        <v>72</v>
      </c>
      <c r="E420" s="16">
        <v>646</v>
      </c>
      <c r="F420" s="16">
        <v>286</v>
      </c>
      <c r="G420" s="17">
        <v>0.2275438619999999</v>
      </c>
      <c r="H420" s="18">
        <v>119</v>
      </c>
      <c r="I420" s="1" t="s">
        <v>19</v>
      </c>
    </row>
    <row r="421" spans="1:9" ht="15" customHeight="1" x14ac:dyDescent="0.2">
      <c r="A421" s="4" t="s">
        <v>371</v>
      </c>
      <c r="B421" s="16">
        <v>11</v>
      </c>
      <c r="C421" s="16" t="s">
        <v>16</v>
      </c>
      <c r="D421" s="16">
        <v>11</v>
      </c>
      <c r="E421" s="16">
        <v>54.999999999999993</v>
      </c>
      <c r="F421" s="16">
        <v>30.999999999999996</v>
      </c>
      <c r="G421" s="17">
        <v>1.9298245999999998E-2</v>
      </c>
      <c r="H421" s="18">
        <v>18</v>
      </c>
      <c r="I421" s="1" t="s">
        <v>19</v>
      </c>
    </row>
    <row r="422" spans="1:9" ht="15" customHeight="1" x14ac:dyDescent="0.2">
      <c r="A422" s="4" t="s">
        <v>372</v>
      </c>
      <c r="B422" s="16">
        <v>31</v>
      </c>
      <c r="C422" s="16" t="s">
        <v>16</v>
      </c>
      <c r="D422" s="16">
        <v>31</v>
      </c>
      <c r="E422" s="16">
        <v>119.00000000000001</v>
      </c>
      <c r="F422" s="16">
        <v>78</v>
      </c>
      <c r="G422" s="17">
        <v>4.1754385000000005E-2</v>
      </c>
      <c r="H422" s="18">
        <v>16.000000000000004</v>
      </c>
      <c r="I422" s="1" t="s">
        <v>19</v>
      </c>
    </row>
    <row r="423" spans="1:9" ht="15" customHeight="1" x14ac:dyDescent="0.2">
      <c r="A423" s="4" t="s">
        <v>373</v>
      </c>
      <c r="B423" s="16">
        <v>19</v>
      </c>
      <c r="C423" s="16" t="s">
        <v>16</v>
      </c>
      <c r="D423" s="16">
        <v>19</v>
      </c>
      <c r="E423" s="16">
        <v>83</v>
      </c>
      <c r="F423" s="16">
        <v>43.999999999999993</v>
      </c>
      <c r="G423" s="17">
        <v>2.9122806000000001E-2</v>
      </c>
      <c r="H423" s="18">
        <v>42.000000000000007</v>
      </c>
      <c r="I423" s="1" t="s">
        <v>19</v>
      </c>
    </row>
    <row r="424" spans="1:9" ht="15" customHeight="1" x14ac:dyDescent="0.2">
      <c r="A424" s="4" t="s">
        <v>374</v>
      </c>
      <c r="B424" s="16">
        <v>8</v>
      </c>
      <c r="C424" s="16" t="s">
        <v>16</v>
      </c>
      <c r="D424" s="16">
        <v>8</v>
      </c>
      <c r="E424" s="16">
        <v>20.000000000000004</v>
      </c>
      <c r="F424" s="16">
        <v>4.0000000000000009</v>
      </c>
      <c r="G424" s="17">
        <v>7.0175429999999994E-3</v>
      </c>
      <c r="H424" s="18">
        <v>4.0000000000000009</v>
      </c>
      <c r="I424" s="1" t="s">
        <v>19</v>
      </c>
    </row>
    <row r="425" spans="1:9" ht="15" customHeight="1" x14ac:dyDescent="0.2">
      <c r="A425" s="4" t="s">
        <v>375</v>
      </c>
      <c r="B425" s="16">
        <v>7</v>
      </c>
      <c r="C425" s="16" t="s">
        <v>16</v>
      </c>
      <c r="D425" s="16">
        <v>7</v>
      </c>
      <c r="E425" s="16">
        <v>50.000000000000007</v>
      </c>
      <c r="F425" s="16">
        <v>16.000000000000004</v>
      </c>
      <c r="G425" s="17">
        <v>1.7017542999999996E-2</v>
      </c>
      <c r="H425" s="18">
        <v>20.000000000000004</v>
      </c>
      <c r="I425" s="1" t="s">
        <v>19</v>
      </c>
    </row>
    <row r="426" spans="1:9" ht="15" customHeight="1" x14ac:dyDescent="0.2">
      <c r="A426" s="4" t="s">
        <v>118</v>
      </c>
      <c r="B426" s="16">
        <v>23</v>
      </c>
      <c r="C426" s="16" t="s">
        <v>16</v>
      </c>
      <c r="D426" s="16">
        <v>23</v>
      </c>
      <c r="E426" s="16">
        <v>116.00000000000003</v>
      </c>
      <c r="F426" s="16">
        <v>66</v>
      </c>
      <c r="G426" s="17">
        <v>4.0701758000000005E-2</v>
      </c>
      <c r="H426" s="18">
        <v>8.0000000000000018</v>
      </c>
      <c r="I426" s="1" t="s">
        <v>19</v>
      </c>
    </row>
    <row r="427" spans="1:9" ht="21" customHeight="1" x14ac:dyDescent="0.2">
      <c r="A427" s="4" t="s">
        <v>376</v>
      </c>
      <c r="B427" s="13">
        <f>SUM(B428:B435)</f>
        <v>46</v>
      </c>
      <c r="C427" s="13">
        <f t="shared" ref="C427:H427" si="62">SUM(C428:C435)</f>
        <v>1</v>
      </c>
      <c r="D427" s="13">
        <f t="shared" si="62"/>
        <v>45</v>
      </c>
      <c r="E427" s="13">
        <f t="shared" si="62"/>
        <v>122</v>
      </c>
      <c r="F427" s="13">
        <f t="shared" si="62"/>
        <v>71</v>
      </c>
      <c r="G427" s="14">
        <f t="shared" si="62"/>
        <v>4.9403507999999999E-2</v>
      </c>
      <c r="H427" s="15">
        <f t="shared" si="62"/>
        <v>127</v>
      </c>
      <c r="I427" s="1" t="s">
        <v>19</v>
      </c>
    </row>
    <row r="428" spans="1:9" ht="15" customHeight="1" x14ac:dyDescent="0.2">
      <c r="A428" s="4" t="s">
        <v>606</v>
      </c>
      <c r="B428" s="16">
        <v>1</v>
      </c>
      <c r="C428" s="16" t="s">
        <v>16</v>
      </c>
      <c r="D428" s="16">
        <v>1</v>
      </c>
      <c r="E428" s="16">
        <v>3</v>
      </c>
      <c r="F428" s="16" t="s">
        <v>16</v>
      </c>
      <c r="G428" s="17">
        <v>1.052632E-3</v>
      </c>
      <c r="H428" s="18" t="s">
        <v>16</v>
      </c>
      <c r="I428" s="1" t="s">
        <v>19</v>
      </c>
    </row>
    <row r="429" spans="1:9" ht="15" customHeight="1" x14ac:dyDescent="0.2">
      <c r="A429" s="4" t="s">
        <v>377</v>
      </c>
      <c r="B429" s="16">
        <v>14</v>
      </c>
      <c r="C429" s="16" t="s">
        <v>16</v>
      </c>
      <c r="D429" s="16">
        <v>14</v>
      </c>
      <c r="E429" s="16">
        <v>26.999999999999996</v>
      </c>
      <c r="F429" s="16">
        <v>4.9999999999999991</v>
      </c>
      <c r="G429" s="17">
        <v>1.6070174E-2</v>
      </c>
      <c r="H429" s="18">
        <v>3</v>
      </c>
      <c r="I429" s="1" t="s">
        <v>19</v>
      </c>
    </row>
    <row r="430" spans="1:9" ht="15" customHeight="1" x14ac:dyDescent="0.2">
      <c r="A430" s="4" t="s">
        <v>64</v>
      </c>
      <c r="B430" s="16">
        <v>2</v>
      </c>
      <c r="C430" s="16" t="s">
        <v>16</v>
      </c>
      <c r="D430" s="16">
        <v>2</v>
      </c>
      <c r="E430" s="16">
        <v>6</v>
      </c>
      <c r="F430" s="16">
        <v>4</v>
      </c>
      <c r="G430" s="17">
        <v>2.1052639999999999E-3</v>
      </c>
      <c r="H430" s="18">
        <v>6</v>
      </c>
      <c r="I430" s="1" t="s">
        <v>19</v>
      </c>
    </row>
    <row r="431" spans="1:9" ht="15" customHeight="1" x14ac:dyDescent="0.2">
      <c r="A431" s="4" t="s">
        <v>378</v>
      </c>
      <c r="B431" s="16">
        <v>7</v>
      </c>
      <c r="C431" s="16" t="s">
        <v>16</v>
      </c>
      <c r="D431" s="16">
        <v>7</v>
      </c>
      <c r="E431" s="16">
        <v>16</v>
      </c>
      <c r="F431" s="16">
        <v>13</v>
      </c>
      <c r="G431" s="17">
        <v>5.6140349999999999E-3</v>
      </c>
      <c r="H431" s="18">
        <v>41</v>
      </c>
      <c r="I431" s="1" t="s">
        <v>19</v>
      </c>
    </row>
    <row r="432" spans="1:9" ht="15" customHeight="1" x14ac:dyDescent="0.2">
      <c r="A432" s="4" t="s">
        <v>379</v>
      </c>
      <c r="B432" s="16">
        <v>3</v>
      </c>
      <c r="C432" s="16" t="s">
        <v>16</v>
      </c>
      <c r="D432" s="16">
        <v>3</v>
      </c>
      <c r="E432" s="16">
        <v>3</v>
      </c>
      <c r="F432" s="16">
        <v>1</v>
      </c>
      <c r="G432" s="17">
        <v>1.0526310000000001E-3</v>
      </c>
      <c r="H432" s="18">
        <v>2</v>
      </c>
      <c r="I432" s="1" t="s">
        <v>19</v>
      </c>
    </row>
    <row r="433" spans="1:9" ht="15" customHeight="1" x14ac:dyDescent="0.2">
      <c r="A433" s="4" t="s">
        <v>380</v>
      </c>
      <c r="B433" s="16">
        <v>1</v>
      </c>
      <c r="C433" s="16" t="s">
        <v>16</v>
      </c>
      <c r="D433" s="16">
        <v>1</v>
      </c>
      <c r="E433" s="16">
        <v>1</v>
      </c>
      <c r="F433" s="16" t="s">
        <v>16</v>
      </c>
      <c r="G433" s="17">
        <v>3.5087699999999998E-4</v>
      </c>
      <c r="H433" s="18" t="s">
        <v>16</v>
      </c>
      <c r="I433" s="1" t="s">
        <v>19</v>
      </c>
    </row>
    <row r="434" spans="1:9" ht="15" customHeight="1" x14ac:dyDescent="0.2">
      <c r="A434" s="4" t="s">
        <v>381</v>
      </c>
      <c r="B434" s="16">
        <v>5</v>
      </c>
      <c r="C434" s="16">
        <v>1</v>
      </c>
      <c r="D434" s="16">
        <v>4</v>
      </c>
      <c r="E434" s="16">
        <v>18</v>
      </c>
      <c r="F434" s="16">
        <v>8</v>
      </c>
      <c r="G434" s="17">
        <v>6.3157890000000005E-3</v>
      </c>
      <c r="H434" s="18">
        <v>10</v>
      </c>
      <c r="I434" s="1" t="s">
        <v>19</v>
      </c>
    </row>
    <row r="435" spans="1:9" ht="15" customHeight="1" x14ac:dyDescent="0.2">
      <c r="A435" s="4" t="s">
        <v>382</v>
      </c>
      <c r="B435" s="16">
        <v>13</v>
      </c>
      <c r="C435" s="16" t="s">
        <v>16</v>
      </c>
      <c r="D435" s="16">
        <v>13</v>
      </c>
      <c r="E435" s="16">
        <v>48</v>
      </c>
      <c r="F435" s="16">
        <v>40</v>
      </c>
      <c r="G435" s="17">
        <v>1.6842105999999999E-2</v>
      </c>
      <c r="H435" s="18">
        <v>65</v>
      </c>
      <c r="I435" s="1" t="s">
        <v>19</v>
      </c>
    </row>
    <row r="436" spans="1:9" ht="21" customHeight="1" x14ac:dyDescent="0.2">
      <c r="A436" s="4" t="s">
        <v>383</v>
      </c>
      <c r="B436" s="13">
        <f>SUM(B437:B452)</f>
        <v>166</v>
      </c>
      <c r="C436" s="13">
        <f t="shared" ref="C436:H436" si="63">SUM(C437:C452)</f>
        <v>11</v>
      </c>
      <c r="D436" s="13">
        <f t="shared" si="63"/>
        <v>155</v>
      </c>
      <c r="E436" s="13">
        <f t="shared" si="63"/>
        <v>541</v>
      </c>
      <c r="F436" s="13">
        <f t="shared" si="63"/>
        <v>186</v>
      </c>
      <c r="G436" s="14">
        <f t="shared" si="63"/>
        <v>0.27403507300000007</v>
      </c>
      <c r="H436" s="15">
        <f t="shared" si="63"/>
        <v>299</v>
      </c>
      <c r="I436" s="1" t="s">
        <v>19</v>
      </c>
    </row>
    <row r="437" spans="1:9" ht="15" customHeight="1" x14ac:dyDescent="0.2">
      <c r="A437" s="4" t="s">
        <v>384</v>
      </c>
      <c r="B437" s="16">
        <v>45</v>
      </c>
      <c r="C437" s="16" t="s">
        <v>16</v>
      </c>
      <c r="D437" s="16">
        <v>45</v>
      </c>
      <c r="E437" s="16">
        <v>88</v>
      </c>
      <c r="F437" s="16">
        <v>24</v>
      </c>
      <c r="G437" s="17">
        <v>3.0877187999999993E-2</v>
      </c>
      <c r="H437" s="18">
        <v>49.000000000000007</v>
      </c>
      <c r="I437" s="1" t="s">
        <v>19</v>
      </c>
    </row>
    <row r="438" spans="1:9" ht="15" customHeight="1" x14ac:dyDescent="0.2">
      <c r="A438" s="4" t="s">
        <v>385</v>
      </c>
      <c r="B438" s="16">
        <v>5</v>
      </c>
      <c r="C438" s="16" t="s">
        <v>16</v>
      </c>
      <c r="D438" s="16">
        <v>5</v>
      </c>
      <c r="E438" s="16">
        <v>5</v>
      </c>
      <c r="F438" s="16">
        <v>3</v>
      </c>
      <c r="G438" s="17">
        <v>1.7543849999999998E-3</v>
      </c>
      <c r="H438" s="18">
        <v>8</v>
      </c>
      <c r="I438" s="1" t="s">
        <v>19</v>
      </c>
    </row>
    <row r="439" spans="1:9" ht="15" customHeight="1" x14ac:dyDescent="0.2">
      <c r="A439" s="4" t="s">
        <v>386</v>
      </c>
      <c r="B439" s="16">
        <v>25</v>
      </c>
      <c r="C439" s="16" t="s">
        <v>16</v>
      </c>
      <c r="D439" s="16">
        <v>25</v>
      </c>
      <c r="E439" s="16">
        <v>111.99999999999999</v>
      </c>
      <c r="F439" s="16">
        <v>47</v>
      </c>
      <c r="G439" s="17">
        <v>3.8771926999999998E-2</v>
      </c>
      <c r="H439" s="18">
        <v>21.999999999999996</v>
      </c>
      <c r="I439" s="1" t="s">
        <v>19</v>
      </c>
    </row>
    <row r="440" spans="1:9" ht="15" customHeight="1" x14ac:dyDescent="0.2">
      <c r="A440" s="4" t="s">
        <v>387</v>
      </c>
      <c r="B440" s="16">
        <v>10</v>
      </c>
      <c r="C440" s="16">
        <v>3</v>
      </c>
      <c r="D440" s="16">
        <v>7</v>
      </c>
      <c r="E440" s="16">
        <v>28</v>
      </c>
      <c r="F440" s="16">
        <v>12</v>
      </c>
      <c r="G440" s="17">
        <v>9.8245599999999995E-3</v>
      </c>
      <c r="H440" s="18">
        <v>3</v>
      </c>
      <c r="I440" s="1" t="s">
        <v>19</v>
      </c>
    </row>
    <row r="441" spans="1:9" ht="15" customHeight="1" x14ac:dyDescent="0.2">
      <c r="A441" s="4" t="s">
        <v>94</v>
      </c>
      <c r="B441" s="16">
        <v>16</v>
      </c>
      <c r="C441" s="16" t="s">
        <v>16</v>
      </c>
      <c r="D441" s="16">
        <v>16</v>
      </c>
      <c r="E441" s="16">
        <v>44.999999999999993</v>
      </c>
      <c r="F441" s="16">
        <v>20</v>
      </c>
      <c r="G441" s="17">
        <v>1.5789472999999998E-2</v>
      </c>
      <c r="H441" s="18">
        <v>60</v>
      </c>
      <c r="I441" s="1" t="s">
        <v>19</v>
      </c>
    </row>
    <row r="442" spans="1:9" ht="15" customHeight="1" x14ac:dyDescent="0.2">
      <c r="A442" s="4" t="s">
        <v>388</v>
      </c>
      <c r="B442" s="16">
        <v>5</v>
      </c>
      <c r="C442" s="16" t="s">
        <v>16</v>
      </c>
      <c r="D442" s="16">
        <v>5</v>
      </c>
      <c r="E442" s="16">
        <v>15</v>
      </c>
      <c r="F442" s="16">
        <v>11</v>
      </c>
      <c r="G442" s="17">
        <v>5.2631570000000001E-3</v>
      </c>
      <c r="H442" s="18" t="s">
        <v>16</v>
      </c>
      <c r="I442" s="1" t="s">
        <v>19</v>
      </c>
    </row>
    <row r="443" spans="1:9" ht="15" customHeight="1" x14ac:dyDescent="0.2">
      <c r="A443" s="4" t="s">
        <v>389</v>
      </c>
      <c r="B443" s="16">
        <v>16</v>
      </c>
      <c r="C443" s="16">
        <v>3</v>
      </c>
      <c r="D443" s="16">
        <v>13</v>
      </c>
      <c r="E443" s="16">
        <v>43.999999999999993</v>
      </c>
      <c r="F443" s="16">
        <v>18.000000000000004</v>
      </c>
      <c r="G443" s="17">
        <v>1.5438593999999998E-2</v>
      </c>
      <c r="H443" s="18">
        <v>12</v>
      </c>
      <c r="I443" s="1" t="s">
        <v>19</v>
      </c>
    </row>
    <row r="444" spans="1:9" ht="15" customHeight="1" x14ac:dyDescent="0.2">
      <c r="A444" s="4" t="s">
        <v>390</v>
      </c>
      <c r="B444" s="16">
        <v>4</v>
      </c>
      <c r="C444" s="16">
        <v>2</v>
      </c>
      <c r="D444" s="16">
        <v>2</v>
      </c>
      <c r="E444" s="16">
        <v>21</v>
      </c>
      <c r="F444" s="16">
        <v>4</v>
      </c>
      <c r="G444" s="17">
        <v>7.368421E-3</v>
      </c>
      <c r="H444" s="18">
        <v>8</v>
      </c>
      <c r="I444" s="1" t="s">
        <v>19</v>
      </c>
    </row>
    <row r="445" spans="1:9" ht="15" customHeight="1" x14ac:dyDescent="0.2">
      <c r="A445" s="4" t="s">
        <v>391</v>
      </c>
      <c r="B445" s="16">
        <v>7</v>
      </c>
      <c r="C445" s="16" t="s">
        <v>16</v>
      </c>
      <c r="D445" s="16">
        <v>7</v>
      </c>
      <c r="E445" s="16">
        <v>22</v>
      </c>
      <c r="F445" s="16">
        <v>4</v>
      </c>
      <c r="G445" s="17">
        <v>7.719297E-3</v>
      </c>
      <c r="H445" s="18">
        <v>7</v>
      </c>
      <c r="I445" s="1" t="s">
        <v>19</v>
      </c>
    </row>
    <row r="446" spans="1:9" ht="15" customHeight="1" x14ac:dyDescent="0.2">
      <c r="A446" s="4" t="s">
        <v>392</v>
      </c>
      <c r="B446" s="16">
        <v>1</v>
      </c>
      <c r="C446" s="16" t="s">
        <v>16</v>
      </c>
      <c r="D446" s="16">
        <v>1</v>
      </c>
      <c r="E446" s="16">
        <v>1</v>
      </c>
      <c r="F446" s="16">
        <v>1</v>
      </c>
      <c r="G446" s="17">
        <v>3.5087699999999998E-4</v>
      </c>
      <c r="H446" s="18">
        <v>3</v>
      </c>
      <c r="I446" s="1" t="s">
        <v>19</v>
      </c>
    </row>
    <row r="447" spans="1:9" ht="15" customHeight="1" x14ac:dyDescent="0.2">
      <c r="A447" s="4" t="s">
        <v>393</v>
      </c>
      <c r="B447" s="16">
        <v>13</v>
      </c>
      <c r="C447" s="16" t="s">
        <v>16</v>
      </c>
      <c r="D447" s="16">
        <v>13</v>
      </c>
      <c r="E447" s="16">
        <v>35</v>
      </c>
      <c r="F447" s="16">
        <v>13</v>
      </c>
      <c r="G447" s="17">
        <v>1.2280701999999999E-2</v>
      </c>
      <c r="H447" s="18">
        <v>9</v>
      </c>
      <c r="I447" s="1" t="s">
        <v>19</v>
      </c>
    </row>
    <row r="448" spans="1:9" ht="15" customHeight="1" x14ac:dyDescent="0.2">
      <c r="A448" s="4" t="s">
        <v>394</v>
      </c>
      <c r="B448" s="16">
        <v>5</v>
      </c>
      <c r="C448" s="16">
        <v>1</v>
      </c>
      <c r="D448" s="16">
        <v>4</v>
      </c>
      <c r="E448" s="16">
        <v>14</v>
      </c>
      <c r="F448" s="16">
        <v>5</v>
      </c>
      <c r="G448" s="17">
        <v>1.4210525999999998E-2</v>
      </c>
      <c r="H448" s="18">
        <v>100</v>
      </c>
      <c r="I448" s="1" t="s">
        <v>19</v>
      </c>
    </row>
    <row r="449" spans="1:9" ht="15" customHeight="1" x14ac:dyDescent="0.2">
      <c r="A449" s="4" t="s">
        <v>395</v>
      </c>
      <c r="B449" s="16">
        <v>10</v>
      </c>
      <c r="C449" s="16" t="s">
        <v>16</v>
      </c>
      <c r="D449" s="16">
        <v>10</v>
      </c>
      <c r="E449" s="16">
        <v>31.000000000000007</v>
      </c>
      <c r="F449" s="16">
        <v>23.000000000000004</v>
      </c>
      <c r="G449" s="17">
        <v>1.0877194E-2</v>
      </c>
      <c r="H449" s="18">
        <v>18.000000000000004</v>
      </c>
      <c r="I449" s="1" t="s">
        <v>19</v>
      </c>
    </row>
    <row r="450" spans="1:9" ht="15" customHeight="1" x14ac:dyDescent="0.2">
      <c r="A450" s="4" t="s">
        <v>396</v>
      </c>
      <c r="B450" s="16">
        <v>2</v>
      </c>
      <c r="C450" s="16">
        <v>2</v>
      </c>
      <c r="D450" s="16" t="s">
        <v>16</v>
      </c>
      <c r="E450" s="16">
        <v>78</v>
      </c>
      <c r="F450" s="16" t="s">
        <v>16</v>
      </c>
      <c r="G450" s="17">
        <v>0.102807018</v>
      </c>
      <c r="H450" s="18" t="s">
        <v>16</v>
      </c>
      <c r="I450" s="1" t="s">
        <v>19</v>
      </c>
    </row>
    <row r="451" spans="1:9" ht="15" customHeight="1" x14ac:dyDescent="0.2">
      <c r="A451" s="4" t="s">
        <v>397</v>
      </c>
      <c r="B451" s="16">
        <v>1</v>
      </c>
      <c r="C451" s="16" t="s">
        <v>16</v>
      </c>
      <c r="D451" s="16">
        <v>1</v>
      </c>
      <c r="E451" s="16">
        <v>1</v>
      </c>
      <c r="F451" s="16" t="s">
        <v>16</v>
      </c>
      <c r="G451" s="17">
        <v>3.5087699999999998E-4</v>
      </c>
      <c r="H451" s="18" t="s">
        <v>16</v>
      </c>
      <c r="I451" s="1" t="s">
        <v>19</v>
      </c>
    </row>
    <row r="452" spans="1:9" ht="15" customHeight="1" x14ac:dyDescent="0.2">
      <c r="A452" s="4" t="s">
        <v>71</v>
      </c>
      <c r="B452" s="16">
        <v>1</v>
      </c>
      <c r="C452" s="16" t="s">
        <v>16</v>
      </c>
      <c r="D452" s="16">
        <v>1</v>
      </c>
      <c r="E452" s="16">
        <v>1</v>
      </c>
      <c r="F452" s="16">
        <v>1</v>
      </c>
      <c r="G452" s="17">
        <v>3.5087699999999998E-4</v>
      </c>
      <c r="H452" s="18" t="s">
        <v>16</v>
      </c>
      <c r="I452" s="1" t="s">
        <v>19</v>
      </c>
    </row>
    <row r="453" spans="1:9" ht="21" customHeight="1" x14ac:dyDescent="0.2">
      <c r="A453" s="4" t="s">
        <v>398</v>
      </c>
      <c r="B453" s="13">
        <f>SUM(B454:B460)</f>
        <v>42</v>
      </c>
      <c r="C453" s="13">
        <f t="shared" ref="C453:H453" si="64">SUM(C454:C460)</f>
        <v>7</v>
      </c>
      <c r="D453" s="13">
        <f t="shared" si="64"/>
        <v>35</v>
      </c>
      <c r="E453" s="13">
        <f t="shared" si="64"/>
        <v>191</v>
      </c>
      <c r="F453" s="13">
        <f t="shared" si="64"/>
        <v>79</v>
      </c>
      <c r="G453" s="14">
        <f t="shared" si="64"/>
        <v>0.47929824399999998</v>
      </c>
      <c r="H453" s="15">
        <f t="shared" si="64"/>
        <v>169.00000000000003</v>
      </c>
      <c r="I453" s="1" t="s">
        <v>19</v>
      </c>
    </row>
    <row r="454" spans="1:9" ht="15" customHeight="1" x14ac:dyDescent="0.2">
      <c r="A454" s="4" t="s">
        <v>607</v>
      </c>
      <c r="B454" s="16">
        <v>6</v>
      </c>
      <c r="C454" s="16" t="s">
        <v>16</v>
      </c>
      <c r="D454" s="16">
        <v>6</v>
      </c>
      <c r="E454" s="16">
        <v>13</v>
      </c>
      <c r="F454" s="16">
        <v>5</v>
      </c>
      <c r="G454" s="17">
        <v>4.5614039999999998E-3</v>
      </c>
      <c r="H454" s="18">
        <v>5</v>
      </c>
      <c r="I454" s="1" t="s">
        <v>19</v>
      </c>
    </row>
    <row r="455" spans="1:9" ht="15" customHeight="1" x14ac:dyDescent="0.2">
      <c r="A455" s="4" t="s">
        <v>399</v>
      </c>
      <c r="B455" s="16">
        <v>2</v>
      </c>
      <c r="C455" s="16" t="s">
        <v>16</v>
      </c>
      <c r="D455" s="16">
        <v>2</v>
      </c>
      <c r="E455" s="16">
        <v>4</v>
      </c>
      <c r="F455" s="16" t="s">
        <v>16</v>
      </c>
      <c r="G455" s="17">
        <v>1.4035089999999998E-3</v>
      </c>
      <c r="H455" s="18" t="s">
        <v>16</v>
      </c>
      <c r="I455" s="1" t="s">
        <v>19</v>
      </c>
    </row>
    <row r="456" spans="1:9" ht="15" customHeight="1" x14ac:dyDescent="0.2">
      <c r="A456" s="4" t="s">
        <v>400</v>
      </c>
      <c r="B456" s="16">
        <v>3</v>
      </c>
      <c r="C456" s="16" t="s">
        <v>16</v>
      </c>
      <c r="D456" s="16">
        <v>3</v>
      </c>
      <c r="E456" s="16">
        <v>7</v>
      </c>
      <c r="F456" s="16">
        <v>1</v>
      </c>
      <c r="G456" s="17">
        <v>2.4561399999999999E-3</v>
      </c>
      <c r="H456" s="18">
        <v>1</v>
      </c>
      <c r="I456" s="1" t="s">
        <v>19</v>
      </c>
    </row>
    <row r="457" spans="1:9" ht="15" customHeight="1" x14ac:dyDescent="0.2">
      <c r="A457" s="4" t="s">
        <v>401</v>
      </c>
      <c r="B457" s="16">
        <v>3</v>
      </c>
      <c r="C457" s="16" t="s">
        <v>16</v>
      </c>
      <c r="D457" s="16">
        <v>3</v>
      </c>
      <c r="E457" s="16">
        <v>9</v>
      </c>
      <c r="F457" s="16">
        <v>7</v>
      </c>
      <c r="G457" s="17">
        <v>3.1578950000000004E-3</v>
      </c>
      <c r="H457" s="18">
        <v>16</v>
      </c>
      <c r="I457" s="1" t="s">
        <v>19</v>
      </c>
    </row>
    <row r="458" spans="1:9" ht="15" customHeight="1" x14ac:dyDescent="0.2">
      <c r="A458" s="4" t="s">
        <v>402</v>
      </c>
      <c r="B458" s="16">
        <v>1</v>
      </c>
      <c r="C458" s="16">
        <v>1</v>
      </c>
      <c r="D458" s="16" t="s">
        <v>16</v>
      </c>
      <c r="E458" s="16">
        <v>3</v>
      </c>
      <c r="F458" s="16">
        <v>3</v>
      </c>
      <c r="G458" s="17">
        <v>0.4</v>
      </c>
      <c r="H458" s="18">
        <v>20</v>
      </c>
      <c r="I458" s="1" t="s">
        <v>19</v>
      </c>
    </row>
    <row r="459" spans="1:9" ht="15" customHeight="1" x14ac:dyDescent="0.2">
      <c r="A459" s="4" t="s">
        <v>403</v>
      </c>
      <c r="B459" s="16">
        <v>17</v>
      </c>
      <c r="C459" s="16" t="s">
        <v>16</v>
      </c>
      <c r="D459" s="16">
        <v>17</v>
      </c>
      <c r="E459" s="16">
        <v>101.00000000000001</v>
      </c>
      <c r="F459" s="16">
        <v>21.000000000000004</v>
      </c>
      <c r="G459" s="17">
        <v>3.1578944999999997E-2</v>
      </c>
      <c r="H459" s="18">
        <v>24</v>
      </c>
      <c r="I459" s="1" t="s">
        <v>19</v>
      </c>
    </row>
    <row r="460" spans="1:9" ht="15" customHeight="1" x14ac:dyDescent="0.2">
      <c r="A460" s="4" t="s">
        <v>404</v>
      </c>
      <c r="B460" s="16">
        <v>10</v>
      </c>
      <c r="C460" s="16">
        <v>6</v>
      </c>
      <c r="D460" s="16">
        <v>4</v>
      </c>
      <c r="E460" s="16">
        <v>53.999999999999993</v>
      </c>
      <c r="F460" s="16">
        <v>42</v>
      </c>
      <c r="G460" s="17">
        <v>3.6140351000000001E-2</v>
      </c>
      <c r="H460" s="18">
        <v>103.00000000000003</v>
      </c>
      <c r="I460" s="1" t="s">
        <v>19</v>
      </c>
    </row>
    <row r="461" spans="1:9" ht="21" customHeight="1" x14ac:dyDescent="0.2">
      <c r="A461" s="4" t="s">
        <v>13</v>
      </c>
      <c r="B461" s="13">
        <f>+B462+B468+B480+B489+B497+B510+B518+B524+B530+B538+B555+B568</f>
        <v>3649</v>
      </c>
      <c r="C461" s="13">
        <f>+C468+C480+C489+C497+C518+C530+C538+C555+C568</f>
        <v>119</v>
      </c>
      <c r="D461" s="13">
        <f t="shared" ref="D461:H461" si="65">+D462+D468+D480+D489+D497+D510+D518+D524+D530+D538+D555+D568</f>
        <v>3530</v>
      </c>
      <c r="E461" s="13">
        <f t="shared" si="65"/>
        <v>44741.999999999993</v>
      </c>
      <c r="F461" s="13">
        <f t="shared" si="65"/>
        <v>26797.999999999989</v>
      </c>
      <c r="G461" s="14">
        <f t="shared" si="65"/>
        <v>22.966799888999997</v>
      </c>
      <c r="H461" s="15">
        <f t="shared" si="65"/>
        <v>19490.166666666668</v>
      </c>
      <c r="I461" s="1" t="s">
        <v>19</v>
      </c>
    </row>
    <row r="462" spans="1:9" ht="21" customHeight="1" x14ac:dyDescent="0.2">
      <c r="A462" s="4" t="s">
        <v>405</v>
      </c>
      <c r="B462" s="13">
        <f>SUM(B463:B467)</f>
        <v>46</v>
      </c>
      <c r="C462" s="13">
        <f>SUM(C463:C467)</f>
        <v>0</v>
      </c>
      <c r="D462" s="13">
        <f t="shared" ref="D462:H462" si="66">SUM(D463:D467)</f>
        <v>46</v>
      </c>
      <c r="E462" s="13">
        <f t="shared" si="66"/>
        <v>99</v>
      </c>
      <c r="F462" s="13">
        <f t="shared" si="66"/>
        <v>56</v>
      </c>
      <c r="G462" s="14">
        <f t="shared" si="66"/>
        <v>3.4736836E-2</v>
      </c>
      <c r="H462" s="15">
        <f t="shared" si="66"/>
        <v>131.33333333333331</v>
      </c>
      <c r="I462" s="1" t="s">
        <v>19</v>
      </c>
    </row>
    <row r="463" spans="1:9" ht="15" customHeight="1" x14ac:dyDescent="0.2">
      <c r="A463" s="4" t="s">
        <v>608</v>
      </c>
      <c r="B463" s="19">
        <v>17</v>
      </c>
      <c r="C463" s="20" t="s">
        <v>16</v>
      </c>
      <c r="D463" s="19">
        <v>17</v>
      </c>
      <c r="E463" s="19">
        <v>32.999999999999993</v>
      </c>
      <c r="F463" s="19">
        <v>18</v>
      </c>
      <c r="G463" s="21">
        <v>1.1578943999999999E-2</v>
      </c>
      <c r="H463" s="22">
        <v>34</v>
      </c>
      <c r="I463" s="1" t="s">
        <v>19</v>
      </c>
    </row>
    <row r="464" spans="1:9" ht="15" customHeight="1" x14ac:dyDescent="0.2">
      <c r="A464" s="4" t="s">
        <v>406</v>
      </c>
      <c r="B464" s="19">
        <v>4</v>
      </c>
      <c r="C464" s="20" t="s">
        <v>16</v>
      </c>
      <c r="D464" s="19">
        <v>4</v>
      </c>
      <c r="E464" s="19">
        <v>13</v>
      </c>
      <c r="F464" s="19">
        <v>8</v>
      </c>
      <c r="G464" s="21">
        <v>4.5614030000000003E-3</v>
      </c>
      <c r="H464" s="22">
        <v>12</v>
      </c>
      <c r="I464" s="1" t="s">
        <v>19</v>
      </c>
    </row>
    <row r="465" spans="1:9" ht="15" customHeight="1" x14ac:dyDescent="0.2">
      <c r="A465" s="4" t="s">
        <v>407</v>
      </c>
      <c r="B465" s="19">
        <v>10</v>
      </c>
      <c r="C465" s="20" t="s">
        <v>16</v>
      </c>
      <c r="D465" s="19">
        <v>10</v>
      </c>
      <c r="E465" s="19">
        <v>19.000000000000004</v>
      </c>
      <c r="F465" s="19">
        <v>12.000000000000002</v>
      </c>
      <c r="G465" s="21">
        <v>6.6666659999999999E-3</v>
      </c>
      <c r="H465" s="22">
        <v>25</v>
      </c>
      <c r="I465" s="1" t="s">
        <v>19</v>
      </c>
    </row>
    <row r="466" spans="1:9" ht="15" customHeight="1" x14ac:dyDescent="0.2">
      <c r="A466" s="4" t="s">
        <v>408</v>
      </c>
      <c r="B466" s="19">
        <v>6</v>
      </c>
      <c r="C466" s="20" t="s">
        <v>16</v>
      </c>
      <c r="D466" s="19">
        <v>6</v>
      </c>
      <c r="E466" s="19">
        <v>10</v>
      </c>
      <c r="F466" s="19">
        <v>7</v>
      </c>
      <c r="G466" s="21">
        <v>3.5087709999999999E-3</v>
      </c>
      <c r="H466" s="22">
        <v>22</v>
      </c>
      <c r="I466" s="1" t="s">
        <v>19</v>
      </c>
    </row>
    <row r="467" spans="1:9" ht="15" customHeight="1" x14ac:dyDescent="0.2">
      <c r="A467" s="4" t="s">
        <v>409</v>
      </c>
      <c r="B467" s="19">
        <v>9</v>
      </c>
      <c r="C467" s="20" t="s">
        <v>16</v>
      </c>
      <c r="D467" s="19">
        <v>9</v>
      </c>
      <c r="E467" s="19">
        <v>24</v>
      </c>
      <c r="F467" s="19">
        <v>11</v>
      </c>
      <c r="G467" s="21">
        <v>8.4210520000000001E-3</v>
      </c>
      <c r="H467" s="22">
        <v>38.333333333333329</v>
      </c>
      <c r="I467" s="1" t="s">
        <v>19</v>
      </c>
    </row>
    <row r="468" spans="1:9" ht="21" customHeight="1" x14ac:dyDescent="0.2">
      <c r="A468" s="4" t="s">
        <v>410</v>
      </c>
      <c r="B468" s="13">
        <f>SUM(B469:B479)</f>
        <v>181</v>
      </c>
      <c r="C468" s="23">
        <f t="shared" ref="C468:H468" si="67">SUM(C469:C479)</f>
        <v>4</v>
      </c>
      <c r="D468" s="13">
        <f t="shared" si="67"/>
        <v>177</v>
      </c>
      <c r="E468" s="13">
        <f t="shared" si="67"/>
        <v>562</v>
      </c>
      <c r="F468" s="13">
        <f t="shared" si="67"/>
        <v>322</v>
      </c>
      <c r="G468" s="14">
        <f t="shared" si="67"/>
        <v>0.25403507399999997</v>
      </c>
      <c r="H468" s="15">
        <f t="shared" si="67"/>
        <v>1058.6666666666663</v>
      </c>
      <c r="I468" s="1" t="s">
        <v>19</v>
      </c>
    </row>
    <row r="469" spans="1:9" ht="15" customHeight="1" x14ac:dyDescent="0.2">
      <c r="A469" s="4" t="s">
        <v>609</v>
      </c>
      <c r="B469" s="16">
        <v>3</v>
      </c>
      <c r="C469" s="24" t="s">
        <v>16</v>
      </c>
      <c r="D469" s="16">
        <v>3</v>
      </c>
      <c r="E469" s="16">
        <v>6</v>
      </c>
      <c r="F469" s="16">
        <v>6</v>
      </c>
      <c r="G469" s="17">
        <v>2.105263E-3</v>
      </c>
      <c r="H469" s="18">
        <v>17</v>
      </c>
      <c r="I469" s="1" t="s">
        <v>19</v>
      </c>
    </row>
    <row r="470" spans="1:9" ht="15" customHeight="1" x14ac:dyDescent="0.2">
      <c r="A470" s="4" t="s">
        <v>411</v>
      </c>
      <c r="B470" s="16">
        <v>1</v>
      </c>
      <c r="C470" s="24" t="s">
        <v>16</v>
      </c>
      <c r="D470" s="16">
        <v>1</v>
      </c>
      <c r="E470" s="16">
        <v>3</v>
      </c>
      <c r="F470" s="16">
        <v>2</v>
      </c>
      <c r="G470" s="17">
        <v>1.052632E-3</v>
      </c>
      <c r="H470" s="18">
        <v>15.000000000000002</v>
      </c>
      <c r="I470" s="1" t="s">
        <v>19</v>
      </c>
    </row>
    <row r="471" spans="1:9" ht="15" customHeight="1" x14ac:dyDescent="0.2">
      <c r="A471" s="4" t="s">
        <v>412</v>
      </c>
      <c r="B471" s="16">
        <v>3</v>
      </c>
      <c r="C471" s="24">
        <v>1</v>
      </c>
      <c r="D471" s="16">
        <v>2</v>
      </c>
      <c r="E471" s="16">
        <v>12</v>
      </c>
      <c r="F471" s="16">
        <v>6.9999999999999991</v>
      </c>
      <c r="G471" s="17">
        <v>4.2456139999999989E-2</v>
      </c>
      <c r="H471" s="18">
        <v>18</v>
      </c>
      <c r="I471" s="1" t="s">
        <v>19</v>
      </c>
    </row>
    <row r="472" spans="1:9" ht="15" customHeight="1" x14ac:dyDescent="0.2">
      <c r="A472" s="4" t="s">
        <v>413</v>
      </c>
      <c r="B472" s="16">
        <v>10</v>
      </c>
      <c r="C472" s="24">
        <v>1</v>
      </c>
      <c r="D472" s="16">
        <v>9</v>
      </c>
      <c r="E472" s="16">
        <v>36</v>
      </c>
      <c r="F472" s="16">
        <v>12.000000000000002</v>
      </c>
      <c r="G472" s="17">
        <v>1.2631577E-2</v>
      </c>
      <c r="H472" s="18">
        <v>48</v>
      </c>
      <c r="I472" s="1" t="s">
        <v>19</v>
      </c>
    </row>
    <row r="473" spans="1:9" ht="15" customHeight="1" x14ac:dyDescent="0.2">
      <c r="A473" s="4" t="s">
        <v>75</v>
      </c>
      <c r="B473" s="16">
        <v>72</v>
      </c>
      <c r="C473" s="24">
        <v>1</v>
      </c>
      <c r="D473" s="16">
        <v>71</v>
      </c>
      <c r="E473" s="16">
        <v>226.99999999999997</v>
      </c>
      <c r="F473" s="16">
        <v>122.00000000000003</v>
      </c>
      <c r="G473" s="17">
        <v>8.9298242999999985E-2</v>
      </c>
      <c r="H473" s="18">
        <v>640.99999999999966</v>
      </c>
      <c r="I473" s="1" t="s">
        <v>19</v>
      </c>
    </row>
    <row r="474" spans="1:9" ht="15" customHeight="1" x14ac:dyDescent="0.2">
      <c r="A474" s="4" t="s">
        <v>403</v>
      </c>
      <c r="B474" s="16">
        <v>37</v>
      </c>
      <c r="C474" s="24">
        <v>1</v>
      </c>
      <c r="D474" s="16">
        <v>36</v>
      </c>
      <c r="E474" s="16">
        <v>100.00000000000001</v>
      </c>
      <c r="F474" s="16">
        <v>72.999999999999972</v>
      </c>
      <c r="G474" s="17">
        <v>4.4035085000000002E-2</v>
      </c>
      <c r="H474" s="18">
        <v>73</v>
      </c>
      <c r="I474" s="1" t="s">
        <v>19</v>
      </c>
    </row>
    <row r="475" spans="1:9" ht="15" customHeight="1" x14ac:dyDescent="0.2">
      <c r="A475" s="4" t="s">
        <v>414</v>
      </c>
      <c r="B475" s="16">
        <v>2</v>
      </c>
      <c r="C475" s="24" t="s">
        <v>16</v>
      </c>
      <c r="D475" s="16">
        <v>2</v>
      </c>
      <c r="E475" s="16">
        <v>21</v>
      </c>
      <c r="F475" s="16">
        <v>3</v>
      </c>
      <c r="G475" s="17">
        <v>7.3684209999999991E-3</v>
      </c>
      <c r="H475" s="18">
        <v>3</v>
      </c>
      <c r="I475" s="1" t="s">
        <v>19</v>
      </c>
    </row>
    <row r="476" spans="1:9" ht="15" customHeight="1" x14ac:dyDescent="0.2">
      <c r="A476" s="4" t="s">
        <v>415</v>
      </c>
      <c r="B476" s="16">
        <v>7</v>
      </c>
      <c r="C476" s="24" t="s">
        <v>16</v>
      </c>
      <c r="D476" s="16">
        <v>7</v>
      </c>
      <c r="E476" s="16">
        <v>20.999999999999996</v>
      </c>
      <c r="F476" s="16">
        <v>15</v>
      </c>
      <c r="G476" s="17">
        <v>7.3684200000000005E-3</v>
      </c>
      <c r="H476" s="18">
        <v>28</v>
      </c>
      <c r="I476" s="1" t="s">
        <v>19</v>
      </c>
    </row>
    <row r="477" spans="1:9" ht="15" customHeight="1" x14ac:dyDescent="0.2">
      <c r="A477" s="4" t="s">
        <v>416</v>
      </c>
      <c r="B477" s="16">
        <v>1</v>
      </c>
      <c r="C477" s="24" t="s">
        <v>16</v>
      </c>
      <c r="D477" s="16">
        <v>1</v>
      </c>
      <c r="E477" s="16">
        <v>2</v>
      </c>
      <c r="F477" s="16">
        <v>2</v>
      </c>
      <c r="G477" s="17">
        <v>7.0175399999999996E-4</v>
      </c>
      <c r="H477" s="18">
        <v>2</v>
      </c>
      <c r="I477" s="1" t="s">
        <v>19</v>
      </c>
    </row>
    <row r="478" spans="1:9" ht="15" customHeight="1" x14ac:dyDescent="0.2">
      <c r="A478" s="4" t="s">
        <v>417</v>
      </c>
      <c r="B478" s="16">
        <v>3</v>
      </c>
      <c r="C478" s="24" t="s">
        <v>16</v>
      </c>
      <c r="D478" s="16">
        <v>3</v>
      </c>
      <c r="E478" s="16">
        <v>4</v>
      </c>
      <c r="F478" s="16">
        <v>3</v>
      </c>
      <c r="G478" s="17">
        <v>1.4035079999999999E-3</v>
      </c>
      <c r="H478" s="18">
        <v>2</v>
      </c>
      <c r="I478" s="1" t="s">
        <v>19</v>
      </c>
    </row>
    <row r="479" spans="1:9" ht="15" customHeight="1" x14ac:dyDescent="0.2">
      <c r="A479" s="4" t="s">
        <v>297</v>
      </c>
      <c r="B479" s="16">
        <v>42</v>
      </c>
      <c r="C479" s="24" t="s">
        <v>16</v>
      </c>
      <c r="D479" s="16">
        <v>42</v>
      </c>
      <c r="E479" s="16">
        <v>130</v>
      </c>
      <c r="F479" s="16">
        <v>77</v>
      </c>
      <c r="G479" s="17">
        <v>4.5614030999999992E-2</v>
      </c>
      <c r="H479" s="18">
        <v>211.66666666666666</v>
      </c>
      <c r="I479" s="1" t="s">
        <v>19</v>
      </c>
    </row>
    <row r="480" spans="1:9" ht="21" customHeight="1" x14ac:dyDescent="0.2">
      <c r="A480" s="4" t="s">
        <v>418</v>
      </c>
      <c r="B480" s="13">
        <f>SUM(B481:B488)</f>
        <v>487</v>
      </c>
      <c r="C480" s="23">
        <f t="shared" ref="C480:H480" si="68">SUM(C481:C488)</f>
        <v>32</v>
      </c>
      <c r="D480" s="13">
        <f t="shared" si="68"/>
        <v>455</v>
      </c>
      <c r="E480" s="13">
        <f t="shared" si="68"/>
        <v>2323</v>
      </c>
      <c r="F480" s="13">
        <f t="shared" si="68"/>
        <v>1150</v>
      </c>
      <c r="G480" s="14">
        <f t="shared" si="68"/>
        <v>0.82684209799999986</v>
      </c>
      <c r="H480" s="15">
        <f t="shared" si="68"/>
        <v>1985.1666666666667</v>
      </c>
      <c r="I480" s="1" t="s">
        <v>19</v>
      </c>
    </row>
    <row r="481" spans="1:9" ht="15" customHeight="1" x14ac:dyDescent="0.2">
      <c r="A481" s="4" t="s">
        <v>610</v>
      </c>
      <c r="B481" s="16">
        <v>52</v>
      </c>
      <c r="C481" s="24" t="s">
        <v>16</v>
      </c>
      <c r="D481" s="16">
        <v>52</v>
      </c>
      <c r="E481" s="16">
        <v>259.99999999999994</v>
      </c>
      <c r="F481" s="16">
        <v>158</v>
      </c>
      <c r="G481" s="17">
        <v>9.1228075000000006E-2</v>
      </c>
      <c r="H481" s="18">
        <v>158</v>
      </c>
      <c r="I481" s="1" t="s">
        <v>19</v>
      </c>
    </row>
    <row r="482" spans="1:9" ht="15" customHeight="1" x14ac:dyDescent="0.2">
      <c r="A482" s="4" t="s">
        <v>419</v>
      </c>
      <c r="B482" s="16">
        <v>59</v>
      </c>
      <c r="C482" s="24">
        <v>1</v>
      </c>
      <c r="D482" s="16">
        <v>58</v>
      </c>
      <c r="E482" s="16">
        <v>183.00000000000003</v>
      </c>
      <c r="F482" s="16">
        <v>76.000000000000028</v>
      </c>
      <c r="G482" s="17">
        <v>6.4210524000000005E-2</v>
      </c>
      <c r="H482" s="18">
        <v>186.33333333333331</v>
      </c>
      <c r="I482" s="1" t="s">
        <v>19</v>
      </c>
    </row>
    <row r="483" spans="1:9" ht="15" customHeight="1" x14ac:dyDescent="0.2">
      <c r="A483" s="4" t="s">
        <v>420</v>
      </c>
      <c r="B483" s="16">
        <v>183</v>
      </c>
      <c r="C483" s="24">
        <v>2</v>
      </c>
      <c r="D483" s="16">
        <v>181</v>
      </c>
      <c r="E483" s="16">
        <v>1237.9999999999998</v>
      </c>
      <c r="F483" s="16">
        <v>664.00000000000011</v>
      </c>
      <c r="G483" s="17">
        <v>0.44666666399999982</v>
      </c>
      <c r="H483" s="18">
        <v>1025.8333333333335</v>
      </c>
      <c r="I483" s="1" t="s">
        <v>19</v>
      </c>
    </row>
    <row r="484" spans="1:9" ht="15" customHeight="1" x14ac:dyDescent="0.2">
      <c r="A484" s="4" t="s">
        <v>421</v>
      </c>
      <c r="B484" s="16">
        <v>49</v>
      </c>
      <c r="C484" s="24" t="s">
        <v>16</v>
      </c>
      <c r="D484" s="16">
        <v>49</v>
      </c>
      <c r="E484" s="16">
        <v>203.99999999999997</v>
      </c>
      <c r="F484" s="16">
        <v>73.999999999999986</v>
      </c>
      <c r="G484" s="17">
        <v>7.1578949000000003E-2</v>
      </c>
      <c r="H484" s="18">
        <v>186.99999999999997</v>
      </c>
      <c r="I484" s="1" t="s">
        <v>19</v>
      </c>
    </row>
    <row r="485" spans="1:9" ht="15" customHeight="1" x14ac:dyDescent="0.2">
      <c r="A485" s="4" t="s">
        <v>297</v>
      </c>
      <c r="B485" s="16">
        <v>53</v>
      </c>
      <c r="C485" s="24">
        <v>15</v>
      </c>
      <c r="D485" s="16">
        <v>38</v>
      </c>
      <c r="E485" s="16">
        <v>216</v>
      </c>
      <c r="F485" s="16">
        <v>55.999999999999986</v>
      </c>
      <c r="G485" s="17">
        <v>7.5263155999999998E-2</v>
      </c>
      <c r="H485" s="18">
        <v>108.99999999999999</v>
      </c>
      <c r="I485" s="1" t="s">
        <v>19</v>
      </c>
    </row>
    <row r="486" spans="1:9" ht="15" customHeight="1" x14ac:dyDescent="0.2">
      <c r="A486" s="4" t="s">
        <v>422</v>
      </c>
      <c r="B486" s="16">
        <v>24</v>
      </c>
      <c r="C486" s="24" t="s">
        <v>16</v>
      </c>
      <c r="D486" s="16">
        <v>24</v>
      </c>
      <c r="E486" s="16">
        <v>52.999999999999993</v>
      </c>
      <c r="F486" s="16">
        <v>21</v>
      </c>
      <c r="G486" s="17">
        <v>1.8596489000000001E-2</v>
      </c>
      <c r="H486" s="18">
        <v>55.999999999999993</v>
      </c>
      <c r="I486" s="1" t="s">
        <v>19</v>
      </c>
    </row>
    <row r="487" spans="1:9" ht="15" customHeight="1" x14ac:dyDescent="0.2">
      <c r="A487" s="4" t="s">
        <v>423</v>
      </c>
      <c r="B487" s="16">
        <v>18</v>
      </c>
      <c r="C487" s="24">
        <v>1</v>
      </c>
      <c r="D487" s="16">
        <v>17</v>
      </c>
      <c r="E487" s="16">
        <v>53</v>
      </c>
      <c r="F487" s="16">
        <v>37.999999999999993</v>
      </c>
      <c r="G487" s="17">
        <v>1.8596489999999997E-2</v>
      </c>
      <c r="H487" s="18">
        <v>111</v>
      </c>
      <c r="I487" s="1" t="s">
        <v>19</v>
      </c>
    </row>
    <row r="488" spans="1:9" ht="15" customHeight="1" x14ac:dyDescent="0.2">
      <c r="A488" s="4" t="s">
        <v>424</v>
      </c>
      <c r="B488" s="16">
        <v>49</v>
      </c>
      <c r="C488" s="24">
        <v>13</v>
      </c>
      <c r="D488" s="16">
        <v>36</v>
      </c>
      <c r="E488" s="16">
        <v>116</v>
      </c>
      <c r="F488" s="16">
        <v>63.000000000000028</v>
      </c>
      <c r="G488" s="17">
        <v>4.0701750999999987E-2</v>
      </c>
      <c r="H488" s="18">
        <v>152.00000000000003</v>
      </c>
      <c r="I488" s="1" t="s">
        <v>19</v>
      </c>
    </row>
    <row r="489" spans="1:9" ht="21" customHeight="1" x14ac:dyDescent="0.2">
      <c r="A489" s="4" t="s">
        <v>425</v>
      </c>
      <c r="B489" s="13">
        <f>SUM(B490:B496)</f>
        <v>439</v>
      </c>
      <c r="C489" s="23">
        <f t="shared" ref="C489:H489" si="69">SUM(C490:C496)</f>
        <v>2</v>
      </c>
      <c r="D489" s="13">
        <f t="shared" si="69"/>
        <v>437</v>
      </c>
      <c r="E489" s="13">
        <f t="shared" si="69"/>
        <v>1362</v>
      </c>
      <c r="F489" s="13">
        <f t="shared" si="69"/>
        <v>757</v>
      </c>
      <c r="G489" s="14">
        <f t="shared" si="69"/>
        <v>0.47929820499999998</v>
      </c>
      <c r="H489" s="15">
        <f t="shared" si="69"/>
        <v>1170.3333333333335</v>
      </c>
      <c r="I489" s="1" t="s">
        <v>19</v>
      </c>
    </row>
    <row r="490" spans="1:9" ht="15" customHeight="1" x14ac:dyDescent="0.2">
      <c r="A490" s="4" t="s">
        <v>611</v>
      </c>
      <c r="B490" s="16">
        <v>102</v>
      </c>
      <c r="C490" s="24" t="s">
        <v>16</v>
      </c>
      <c r="D490" s="16">
        <v>102</v>
      </c>
      <c r="E490" s="16">
        <v>285.99999999999994</v>
      </c>
      <c r="F490" s="16">
        <v>164.00000000000006</v>
      </c>
      <c r="G490" s="17">
        <v>0.10035086999999999</v>
      </c>
      <c r="H490" s="18">
        <v>221.33333333333337</v>
      </c>
      <c r="I490" s="1" t="s">
        <v>19</v>
      </c>
    </row>
    <row r="491" spans="1:9" ht="15" customHeight="1" x14ac:dyDescent="0.2">
      <c r="A491" s="4" t="s">
        <v>426</v>
      </c>
      <c r="B491" s="16">
        <v>65</v>
      </c>
      <c r="C491" s="24" t="s">
        <v>16</v>
      </c>
      <c r="D491" s="16">
        <v>65</v>
      </c>
      <c r="E491" s="16">
        <v>296</v>
      </c>
      <c r="F491" s="16">
        <v>115.99999999999999</v>
      </c>
      <c r="G491" s="17">
        <v>0.10578946899999997</v>
      </c>
      <c r="H491" s="18">
        <v>209.99999999999997</v>
      </c>
      <c r="I491" s="1" t="s">
        <v>19</v>
      </c>
    </row>
    <row r="492" spans="1:9" ht="15" customHeight="1" x14ac:dyDescent="0.2">
      <c r="A492" s="4" t="s">
        <v>427</v>
      </c>
      <c r="B492" s="16">
        <v>98</v>
      </c>
      <c r="C492" s="24" t="s">
        <v>16</v>
      </c>
      <c r="D492" s="16">
        <v>98</v>
      </c>
      <c r="E492" s="16">
        <v>341.99999999999994</v>
      </c>
      <c r="F492" s="16">
        <v>220.99999999999997</v>
      </c>
      <c r="G492" s="17">
        <v>0.11947367599999997</v>
      </c>
      <c r="H492" s="18">
        <v>247.99999999999997</v>
      </c>
      <c r="I492" s="1" t="s">
        <v>19</v>
      </c>
    </row>
    <row r="493" spans="1:9" ht="15" customHeight="1" x14ac:dyDescent="0.2">
      <c r="A493" s="4" t="s">
        <v>76</v>
      </c>
      <c r="B493" s="16">
        <v>48</v>
      </c>
      <c r="C493" s="24">
        <v>2</v>
      </c>
      <c r="D493" s="16">
        <v>46</v>
      </c>
      <c r="E493" s="16">
        <v>127</v>
      </c>
      <c r="F493" s="16">
        <v>69.999999999999972</v>
      </c>
      <c r="G493" s="17">
        <v>4.4561400000000008E-2</v>
      </c>
      <c r="H493" s="18">
        <v>180.00000000000003</v>
      </c>
      <c r="I493" s="1" t="s">
        <v>19</v>
      </c>
    </row>
    <row r="494" spans="1:9" ht="15" customHeight="1" x14ac:dyDescent="0.2">
      <c r="A494" s="4" t="s">
        <v>428</v>
      </c>
      <c r="B494" s="16">
        <v>53</v>
      </c>
      <c r="C494" s="24" t="s">
        <v>16</v>
      </c>
      <c r="D494" s="16">
        <v>53</v>
      </c>
      <c r="E494" s="16">
        <v>148.00000000000006</v>
      </c>
      <c r="F494" s="16">
        <v>95.999999999999972</v>
      </c>
      <c r="G494" s="17">
        <v>5.1929820000000008E-2</v>
      </c>
      <c r="H494" s="18">
        <v>103.99999999999999</v>
      </c>
      <c r="I494" s="1" t="s">
        <v>19</v>
      </c>
    </row>
    <row r="495" spans="1:9" ht="15" customHeight="1" x14ac:dyDescent="0.2">
      <c r="A495" s="4" t="s">
        <v>429</v>
      </c>
      <c r="B495" s="16">
        <v>43</v>
      </c>
      <c r="C495" s="24" t="s">
        <v>16</v>
      </c>
      <c r="D495" s="16">
        <v>43</v>
      </c>
      <c r="E495" s="16">
        <v>106.00000000000003</v>
      </c>
      <c r="F495" s="16">
        <v>57.999999999999986</v>
      </c>
      <c r="G495" s="17">
        <v>3.7192975000000003E-2</v>
      </c>
      <c r="H495" s="18">
        <v>169</v>
      </c>
      <c r="I495" s="1" t="s">
        <v>19</v>
      </c>
    </row>
    <row r="496" spans="1:9" ht="15" customHeight="1" x14ac:dyDescent="0.2">
      <c r="A496" s="4" t="s">
        <v>400</v>
      </c>
      <c r="B496" s="16">
        <v>30</v>
      </c>
      <c r="C496" s="24" t="s">
        <v>16</v>
      </c>
      <c r="D496" s="16">
        <v>30</v>
      </c>
      <c r="E496" s="16">
        <v>57</v>
      </c>
      <c r="F496" s="16">
        <v>32.000000000000007</v>
      </c>
      <c r="G496" s="17">
        <v>1.9999994999999993E-2</v>
      </c>
      <c r="H496" s="18">
        <v>38</v>
      </c>
      <c r="I496" s="1" t="s">
        <v>19</v>
      </c>
    </row>
    <row r="497" spans="1:9" ht="21" customHeight="1" x14ac:dyDescent="0.2">
      <c r="A497" s="4" t="s">
        <v>430</v>
      </c>
      <c r="B497" s="13">
        <f>SUM(B498:B509)</f>
        <v>740</v>
      </c>
      <c r="C497" s="23">
        <f t="shared" ref="C497:H497" si="70">SUM(C498:C509)</f>
        <v>17</v>
      </c>
      <c r="D497" s="13">
        <f t="shared" si="70"/>
        <v>723</v>
      </c>
      <c r="E497" s="13">
        <f t="shared" si="70"/>
        <v>3311.0000000000005</v>
      </c>
      <c r="F497" s="13">
        <f t="shared" si="70"/>
        <v>1549</v>
      </c>
      <c r="G497" s="14">
        <f t="shared" si="70"/>
        <v>7.8940350610000003</v>
      </c>
      <c r="H497" s="15">
        <f t="shared" si="70"/>
        <v>2264.3333333333335</v>
      </c>
      <c r="I497" s="1" t="s">
        <v>19</v>
      </c>
    </row>
    <row r="498" spans="1:9" ht="15" customHeight="1" x14ac:dyDescent="0.2">
      <c r="A498" s="4" t="s">
        <v>612</v>
      </c>
      <c r="B498" s="16">
        <v>40</v>
      </c>
      <c r="C498" s="24">
        <v>1</v>
      </c>
      <c r="D498" s="16">
        <v>39</v>
      </c>
      <c r="E498" s="16">
        <v>171.00000000000006</v>
      </c>
      <c r="F498" s="16">
        <v>65.999999999999986</v>
      </c>
      <c r="G498" s="17">
        <v>5.771929700000001E-2</v>
      </c>
      <c r="H498" s="18">
        <v>93</v>
      </c>
      <c r="I498" s="1" t="s">
        <v>19</v>
      </c>
    </row>
    <row r="499" spans="1:9" ht="15" customHeight="1" x14ac:dyDescent="0.2">
      <c r="A499" s="4" t="s">
        <v>431</v>
      </c>
      <c r="B499" s="16">
        <v>216</v>
      </c>
      <c r="C499" s="24" t="s">
        <v>16</v>
      </c>
      <c r="D499" s="16">
        <v>216</v>
      </c>
      <c r="E499" s="16">
        <v>1202.0000000000005</v>
      </c>
      <c r="F499" s="16">
        <v>559.00000000000011</v>
      </c>
      <c r="G499" s="17">
        <v>0.42368421200000017</v>
      </c>
      <c r="H499" s="18">
        <v>509.99999999999972</v>
      </c>
      <c r="I499" s="1" t="s">
        <v>19</v>
      </c>
    </row>
    <row r="500" spans="1:9" ht="15" customHeight="1" x14ac:dyDescent="0.2">
      <c r="A500" s="4" t="s">
        <v>310</v>
      </c>
      <c r="B500" s="16">
        <v>20</v>
      </c>
      <c r="C500" s="24" t="s">
        <v>16</v>
      </c>
      <c r="D500" s="16">
        <v>20</v>
      </c>
      <c r="E500" s="16">
        <v>95</v>
      </c>
      <c r="F500" s="16">
        <v>46.999999999999993</v>
      </c>
      <c r="G500" s="17">
        <v>3.3333332999999993E-2</v>
      </c>
      <c r="H500" s="18">
        <v>56</v>
      </c>
      <c r="I500" s="1" t="s">
        <v>19</v>
      </c>
    </row>
    <row r="501" spans="1:9" ht="15" customHeight="1" x14ac:dyDescent="0.2">
      <c r="A501" s="4" t="s">
        <v>432</v>
      </c>
      <c r="B501" s="16">
        <v>84</v>
      </c>
      <c r="C501" s="24">
        <v>8</v>
      </c>
      <c r="D501" s="16">
        <v>76</v>
      </c>
      <c r="E501" s="16">
        <v>265.00000000000006</v>
      </c>
      <c r="F501" s="16">
        <v>80</v>
      </c>
      <c r="G501" s="17">
        <v>6.8338596439999995</v>
      </c>
      <c r="H501" s="18">
        <v>65.999999999999986</v>
      </c>
      <c r="I501" s="1" t="s">
        <v>19</v>
      </c>
    </row>
    <row r="502" spans="1:9" ht="15" customHeight="1" x14ac:dyDescent="0.2">
      <c r="A502" s="4" t="s">
        <v>433</v>
      </c>
      <c r="B502" s="16">
        <v>80</v>
      </c>
      <c r="C502" s="24">
        <v>1</v>
      </c>
      <c r="D502" s="16">
        <v>79</v>
      </c>
      <c r="E502" s="16">
        <v>198.00000000000009</v>
      </c>
      <c r="F502" s="16">
        <v>73</v>
      </c>
      <c r="G502" s="17">
        <v>6.947367500000004E-2</v>
      </c>
      <c r="H502" s="18">
        <v>151.00000000000003</v>
      </c>
      <c r="I502" s="1" t="s">
        <v>19</v>
      </c>
    </row>
    <row r="503" spans="1:9" ht="15" customHeight="1" x14ac:dyDescent="0.2">
      <c r="A503" s="4" t="s">
        <v>434</v>
      </c>
      <c r="B503" s="16">
        <v>116</v>
      </c>
      <c r="C503" s="24" t="s">
        <v>16</v>
      </c>
      <c r="D503" s="16">
        <v>116</v>
      </c>
      <c r="E503" s="16">
        <v>481.99999999999989</v>
      </c>
      <c r="F503" s="16">
        <v>206.99999999999994</v>
      </c>
      <c r="G503" s="17">
        <v>0.16859648800000002</v>
      </c>
      <c r="H503" s="18">
        <v>665.00000000000011</v>
      </c>
      <c r="I503" s="1" t="s">
        <v>19</v>
      </c>
    </row>
    <row r="504" spans="1:9" ht="15" customHeight="1" x14ac:dyDescent="0.2">
      <c r="A504" s="4" t="s">
        <v>435</v>
      </c>
      <c r="B504" s="16">
        <v>34</v>
      </c>
      <c r="C504" s="24" t="s">
        <v>16</v>
      </c>
      <c r="D504" s="16">
        <v>34</v>
      </c>
      <c r="E504" s="16">
        <v>132</v>
      </c>
      <c r="F504" s="16">
        <v>76</v>
      </c>
      <c r="G504" s="17">
        <v>4.5789471000000005E-2</v>
      </c>
      <c r="H504" s="18">
        <v>65</v>
      </c>
      <c r="I504" s="1" t="s">
        <v>19</v>
      </c>
    </row>
    <row r="505" spans="1:9" ht="15" customHeight="1" x14ac:dyDescent="0.2">
      <c r="A505" s="4" t="s">
        <v>436</v>
      </c>
      <c r="B505" s="16">
        <v>3</v>
      </c>
      <c r="C505" s="24" t="s">
        <v>16</v>
      </c>
      <c r="D505" s="16">
        <v>3</v>
      </c>
      <c r="E505" s="16">
        <v>15</v>
      </c>
      <c r="F505" s="16">
        <v>15</v>
      </c>
      <c r="G505" s="17">
        <v>5.2631579999999996E-3</v>
      </c>
      <c r="H505" s="18">
        <v>46</v>
      </c>
      <c r="I505" s="1" t="s">
        <v>19</v>
      </c>
    </row>
    <row r="506" spans="1:9" ht="15" customHeight="1" x14ac:dyDescent="0.2">
      <c r="A506" s="4" t="s">
        <v>437</v>
      </c>
      <c r="B506" s="16">
        <v>6</v>
      </c>
      <c r="C506" s="24" t="s">
        <v>16</v>
      </c>
      <c r="D506" s="16">
        <v>6</v>
      </c>
      <c r="E506" s="16">
        <v>185</v>
      </c>
      <c r="F506" s="16">
        <v>151</v>
      </c>
      <c r="G506" s="17">
        <v>6.2280701000000008E-2</v>
      </c>
      <c r="H506" s="18">
        <v>15</v>
      </c>
      <c r="I506" s="1" t="s">
        <v>19</v>
      </c>
    </row>
    <row r="507" spans="1:9" ht="15" customHeight="1" x14ac:dyDescent="0.2">
      <c r="A507" s="4" t="s">
        <v>438</v>
      </c>
      <c r="B507" s="16">
        <v>56</v>
      </c>
      <c r="C507" s="24" t="s">
        <v>16</v>
      </c>
      <c r="D507" s="16">
        <v>56</v>
      </c>
      <c r="E507" s="16">
        <v>165</v>
      </c>
      <c r="F507" s="16">
        <v>85.000000000000028</v>
      </c>
      <c r="G507" s="17">
        <v>5.7894730999999998E-2</v>
      </c>
      <c r="H507" s="18">
        <v>289.99999999999994</v>
      </c>
      <c r="I507" s="1" t="s">
        <v>19</v>
      </c>
    </row>
    <row r="508" spans="1:9" ht="15" customHeight="1" x14ac:dyDescent="0.2">
      <c r="A508" s="4" t="s">
        <v>439</v>
      </c>
      <c r="B508" s="16">
        <v>39</v>
      </c>
      <c r="C508" s="24">
        <v>7</v>
      </c>
      <c r="D508" s="16">
        <v>32</v>
      </c>
      <c r="E508" s="16">
        <v>173</v>
      </c>
      <c r="F508" s="16">
        <v>73.999999999999986</v>
      </c>
      <c r="G508" s="17">
        <v>5.6666667000000011E-2</v>
      </c>
      <c r="H508" s="18">
        <v>171.33333333333337</v>
      </c>
      <c r="I508" s="1" t="s">
        <v>19</v>
      </c>
    </row>
    <row r="509" spans="1:9" ht="15" customHeight="1" x14ac:dyDescent="0.2">
      <c r="A509" s="4" t="s">
        <v>440</v>
      </c>
      <c r="B509" s="16">
        <v>46</v>
      </c>
      <c r="C509" s="24" t="s">
        <v>16</v>
      </c>
      <c r="D509" s="16">
        <v>46</v>
      </c>
      <c r="E509" s="16">
        <v>228</v>
      </c>
      <c r="F509" s="16">
        <v>115.99999999999996</v>
      </c>
      <c r="G509" s="17">
        <v>7.9473684000000031E-2</v>
      </c>
      <c r="H509" s="18">
        <v>136</v>
      </c>
      <c r="I509" s="1" t="s">
        <v>19</v>
      </c>
    </row>
    <row r="510" spans="1:9" ht="21" customHeight="1" x14ac:dyDescent="0.2">
      <c r="A510" s="4" t="s">
        <v>441</v>
      </c>
      <c r="B510" s="13">
        <f>SUM(B511:B517)</f>
        <v>65</v>
      </c>
      <c r="C510" s="13">
        <f>SUM(C511:C517)</f>
        <v>0</v>
      </c>
      <c r="D510" s="13">
        <f t="shared" ref="D510:H510" si="71">SUM(D511:D517)</f>
        <v>65</v>
      </c>
      <c r="E510" s="13">
        <f t="shared" si="71"/>
        <v>202</v>
      </c>
      <c r="F510" s="13">
        <f t="shared" si="71"/>
        <v>111</v>
      </c>
      <c r="G510" s="14">
        <f t="shared" si="71"/>
        <v>7.0350868999999996E-2</v>
      </c>
      <c r="H510" s="15">
        <f t="shared" si="71"/>
        <v>254</v>
      </c>
      <c r="I510" s="1" t="s">
        <v>19</v>
      </c>
    </row>
    <row r="511" spans="1:9" ht="15" customHeight="1" x14ac:dyDescent="0.2">
      <c r="A511" s="4" t="s">
        <v>613</v>
      </c>
      <c r="B511" s="16">
        <v>3</v>
      </c>
      <c r="C511" s="24" t="s">
        <v>16</v>
      </c>
      <c r="D511" s="16">
        <v>3</v>
      </c>
      <c r="E511" s="16">
        <v>35</v>
      </c>
      <c r="F511" s="16">
        <v>16</v>
      </c>
      <c r="G511" s="17">
        <v>1.1754385999999999E-2</v>
      </c>
      <c r="H511" s="18">
        <v>65</v>
      </c>
      <c r="I511" s="1" t="s">
        <v>19</v>
      </c>
    </row>
    <row r="512" spans="1:9" ht="15" customHeight="1" x14ac:dyDescent="0.2">
      <c r="A512" s="4" t="s">
        <v>442</v>
      </c>
      <c r="B512" s="16">
        <v>3</v>
      </c>
      <c r="C512" s="24" t="s">
        <v>16</v>
      </c>
      <c r="D512" s="16">
        <v>3</v>
      </c>
      <c r="E512" s="16">
        <v>14</v>
      </c>
      <c r="F512" s="16">
        <v>12</v>
      </c>
      <c r="G512" s="17">
        <v>4.9122809999999992E-3</v>
      </c>
      <c r="H512" s="18">
        <v>7</v>
      </c>
      <c r="I512" s="1" t="s">
        <v>19</v>
      </c>
    </row>
    <row r="513" spans="1:9" ht="15" customHeight="1" x14ac:dyDescent="0.2">
      <c r="A513" s="4" t="s">
        <v>257</v>
      </c>
      <c r="B513" s="16">
        <v>4</v>
      </c>
      <c r="C513" s="24" t="s">
        <v>16</v>
      </c>
      <c r="D513" s="16">
        <v>4</v>
      </c>
      <c r="E513" s="16">
        <v>15</v>
      </c>
      <c r="F513" s="16">
        <v>12</v>
      </c>
      <c r="G513" s="17">
        <v>5.2631569999999992E-3</v>
      </c>
      <c r="H513" s="18">
        <v>17</v>
      </c>
      <c r="I513" s="1" t="s">
        <v>19</v>
      </c>
    </row>
    <row r="514" spans="1:9" ht="15" customHeight="1" x14ac:dyDescent="0.2">
      <c r="A514" s="4" t="s">
        <v>443</v>
      </c>
      <c r="B514" s="16">
        <v>25</v>
      </c>
      <c r="C514" s="24" t="s">
        <v>16</v>
      </c>
      <c r="D514" s="16">
        <v>25</v>
      </c>
      <c r="E514" s="16">
        <v>67</v>
      </c>
      <c r="F514" s="16">
        <v>34</v>
      </c>
      <c r="G514" s="17">
        <v>2.3508768000000006E-2</v>
      </c>
      <c r="H514" s="18">
        <v>46.000000000000007</v>
      </c>
      <c r="I514" s="1" t="s">
        <v>19</v>
      </c>
    </row>
    <row r="515" spans="1:9" ht="15" customHeight="1" x14ac:dyDescent="0.2">
      <c r="A515" s="4" t="s">
        <v>444</v>
      </c>
      <c r="B515" s="16">
        <v>4</v>
      </c>
      <c r="C515" s="24" t="s">
        <v>16</v>
      </c>
      <c r="D515" s="16">
        <v>4</v>
      </c>
      <c r="E515" s="16">
        <v>13</v>
      </c>
      <c r="F515" s="16">
        <v>4</v>
      </c>
      <c r="G515" s="17">
        <v>4.5614029999999995E-3</v>
      </c>
      <c r="H515" s="18">
        <v>4</v>
      </c>
      <c r="I515" s="1" t="s">
        <v>19</v>
      </c>
    </row>
    <row r="516" spans="1:9" ht="15" customHeight="1" x14ac:dyDescent="0.2">
      <c r="A516" s="4" t="s">
        <v>445</v>
      </c>
      <c r="B516" s="16">
        <v>19</v>
      </c>
      <c r="C516" s="24" t="s">
        <v>16</v>
      </c>
      <c r="D516" s="16">
        <v>19</v>
      </c>
      <c r="E516" s="16">
        <v>42.999999999999993</v>
      </c>
      <c r="F516" s="16">
        <v>29.000000000000007</v>
      </c>
      <c r="G516" s="17">
        <v>1.5087716999999999E-2</v>
      </c>
      <c r="H516" s="18">
        <v>109</v>
      </c>
      <c r="I516" s="1" t="s">
        <v>19</v>
      </c>
    </row>
    <row r="517" spans="1:9" ht="15" customHeight="1" x14ac:dyDescent="0.2">
      <c r="A517" s="4" t="s">
        <v>446</v>
      </c>
      <c r="B517" s="16">
        <v>7</v>
      </c>
      <c r="C517" s="24" t="s">
        <v>16</v>
      </c>
      <c r="D517" s="16">
        <v>7</v>
      </c>
      <c r="E517" s="16">
        <v>15.000000000000004</v>
      </c>
      <c r="F517" s="16">
        <v>4</v>
      </c>
      <c r="G517" s="17">
        <v>5.2631570000000001E-3</v>
      </c>
      <c r="H517" s="18">
        <v>6</v>
      </c>
      <c r="I517" s="1" t="s">
        <v>19</v>
      </c>
    </row>
    <row r="518" spans="1:9" ht="21" customHeight="1" x14ac:dyDescent="0.2">
      <c r="A518" s="4" t="s">
        <v>447</v>
      </c>
      <c r="B518" s="13">
        <f>SUM(B519:B523)</f>
        <v>119</v>
      </c>
      <c r="C518" s="23">
        <f t="shared" ref="C518:H518" si="72">SUM(C519:C523)</f>
        <v>2</v>
      </c>
      <c r="D518" s="13">
        <f t="shared" si="72"/>
        <v>117</v>
      </c>
      <c r="E518" s="13">
        <f t="shared" si="72"/>
        <v>436.99999999999989</v>
      </c>
      <c r="F518" s="13">
        <f t="shared" si="72"/>
        <v>270.99999999999994</v>
      </c>
      <c r="G518" s="14">
        <f t="shared" si="72"/>
        <v>0.15333333099999999</v>
      </c>
      <c r="H518" s="15">
        <f t="shared" si="72"/>
        <v>704.33333333333337</v>
      </c>
      <c r="I518" s="1" t="s">
        <v>19</v>
      </c>
    </row>
    <row r="519" spans="1:9" ht="15" customHeight="1" x14ac:dyDescent="0.2">
      <c r="A519" s="4" t="s">
        <v>614</v>
      </c>
      <c r="B519" s="16">
        <v>56</v>
      </c>
      <c r="C519" s="24">
        <v>2</v>
      </c>
      <c r="D519" s="16">
        <v>54</v>
      </c>
      <c r="E519" s="16">
        <v>213.99999999999989</v>
      </c>
      <c r="F519" s="16">
        <v>118.99999999999997</v>
      </c>
      <c r="G519" s="17">
        <v>7.5087717999999998E-2</v>
      </c>
      <c r="H519" s="18">
        <v>313</v>
      </c>
      <c r="I519" s="1" t="s">
        <v>19</v>
      </c>
    </row>
    <row r="520" spans="1:9" ht="15" customHeight="1" x14ac:dyDescent="0.2">
      <c r="A520" s="4" t="s">
        <v>83</v>
      </c>
      <c r="B520" s="16">
        <v>44</v>
      </c>
      <c r="C520" s="24" t="s">
        <v>16</v>
      </c>
      <c r="D520" s="16">
        <v>44</v>
      </c>
      <c r="E520" s="16">
        <v>152.00000000000003</v>
      </c>
      <c r="F520" s="16">
        <v>104</v>
      </c>
      <c r="G520" s="17">
        <v>5.3333332000000004E-2</v>
      </c>
      <c r="H520" s="18">
        <v>287.99999999999994</v>
      </c>
      <c r="I520" s="1" t="s">
        <v>19</v>
      </c>
    </row>
    <row r="521" spans="1:9" ht="15" customHeight="1" x14ac:dyDescent="0.2">
      <c r="A521" s="4" t="s">
        <v>448</v>
      </c>
      <c r="B521" s="16">
        <v>2</v>
      </c>
      <c r="C521" s="24" t="s">
        <v>16</v>
      </c>
      <c r="D521" s="16">
        <v>2</v>
      </c>
      <c r="E521" s="16">
        <v>3</v>
      </c>
      <c r="F521" s="16">
        <v>1</v>
      </c>
      <c r="G521" s="17">
        <v>1.0526310000000001E-3</v>
      </c>
      <c r="H521" s="18">
        <v>10</v>
      </c>
      <c r="I521" s="1" t="s">
        <v>19</v>
      </c>
    </row>
    <row r="522" spans="1:9" ht="15" customHeight="1" x14ac:dyDescent="0.2">
      <c r="A522" s="4" t="s">
        <v>449</v>
      </c>
      <c r="B522" s="16">
        <v>1</v>
      </c>
      <c r="C522" s="24" t="s">
        <v>16</v>
      </c>
      <c r="D522" s="16">
        <v>1</v>
      </c>
      <c r="E522" s="16">
        <v>10</v>
      </c>
      <c r="F522" s="16">
        <v>5</v>
      </c>
      <c r="G522" s="17">
        <v>3.5087719999999998E-3</v>
      </c>
      <c r="H522" s="18">
        <v>5</v>
      </c>
      <c r="I522" s="1" t="s">
        <v>19</v>
      </c>
    </row>
    <row r="523" spans="1:9" ht="15" customHeight="1" x14ac:dyDescent="0.2">
      <c r="A523" s="4" t="s">
        <v>450</v>
      </c>
      <c r="B523" s="16">
        <v>16</v>
      </c>
      <c r="C523" s="24" t="s">
        <v>16</v>
      </c>
      <c r="D523" s="16">
        <v>16</v>
      </c>
      <c r="E523" s="16">
        <v>57.999999999999993</v>
      </c>
      <c r="F523" s="16">
        <v>41.999999999999993</v>
      </c>
      <c r="G523" s="17">
        <v>2.0350877999999996E-2</v>
      </c>
      <c r="H523" s="18">
        <v>88.333333333333343</v>
      </c>
      <c r="I523" s="1" t="s">
        <v>19</v>
      </c>
    </row>
    <row r="524" spans="1:9" ht="21" customHeight="1" x14ac:dyDescent="0.2">
      <c r="A524" s="4" t="s">
        <v>451</v>
      </c>
      <c r="B524" s="13">
        <f>SUM(B525:B529)</f>
        <v>158</v>
      </c>
      <c r="C524" s="23" t="s">
        <v>16</v>
      </c>
      <c r="D524" s="13">
        <f t="shared" ref="D524:H524" si="73">SUM(D525:D529)</f>
        <v>158</v>
      </c>
      <c r="E524" s="13">
        <f t="shared" si="73"/>
        <v>512.00000000000011</v>
      </c>
      <c r="F524" s="13">
        <f t="shared" si="73"/>
        <v>217</v>
      </c>
      <c r="G524" s="14">
        <f t="shared" si="73"/>
        <v>0.17859647699999998</v>
      </c>
      <c r="H524" s="15">
        <f t="shared" si="73"/>
        <v>9116.1666666666679</v>
      </c>
      <c r="I524" s="1" t="s">
        <v>19</v>
      </c>
    </row>
    <row r="525" spans="1:9" ht="15" customHeight="1" x14ac:dyDescent="0.2">
      <c r="A525" s="4" t="s">
        <v>615</v>
      </c>
      <c r="B525" s="16">
        <v>3</v>
      </c>
      <c r="C525" s="24" t="s">
        <v>16</v>
      </c>
      <c r="D525" s="16">
        <v>3</v>
      </c>
      <c r="E525" s="16">
        <v>5</v>
      </c>
      <c r="F525" s="16">
        <v>3</v>
      </c>
      <c r="G525" s="17">
        <v>1.7543850000000002E-3</v>
      </c>
      <c r="H525" s="18" t="s">
        <v>16</v>
      </c>
      <c r="I525" s="1" t="s">
        <v>19</v>
      </c>
    </row>
    <row r="526" spans="1:9" ht="15" customHeight="1" x14ac:dyDescent="0.2">
      <c r="A526" s="4" t="s">
        <v>452</v>
      </c>
      <c r="B526" s="16">
        <v>53</v>
      </c>
      <c r="C526" s="24" t="s">
        <v>16</v>
      </c>
      <c r="D526" s="16">
        <v>53</v>
      </c>
      <c r="E526" s="16">
        <v>145.99999999999997</v>
      </c>
      <c r="F526" s="16">
        <v>76.999999999999986</v>
      </c>
      <c r="G526" s="17">
        <v>5.122806500000001E-2</v>
      </c>
      <c r="H526" s="18">
        <v>72.333333333333343</v>
      </c>
      <c r="I526" s="1" t="s">
        <v>19</v>
      </c>
    </row>
    <row r="527" spans="1:9" ht="15" customHeight="1" x14ac:dyDescent="0.2">
      <c r="A527" s="4" t="s">
        <v>453</v>
      </c>
      <c r="B527" s="16">
        <v>14</v>
      </c>
      <c r="C527" s="24" t="s">
        <v>16</v>
      </c>
      <c r="D527" s="16">
        <v>14</v>
      </c>
      <c r="E527" s="16">
        <v>60</v>
      </c>
      <c r="F527" s="16">
        <v>47</v>
      </c>
      <c r="G527" s="17">
        <v>2.1052632000000002E-2</v>
      </c>
      <c r="H527" s="18">
        <v>252.83333333333334</v>
      </c>
      <c r="I527" s="1" t="s">
        <v>19</v>
      </c>
    </row>
    <row r="528" spans="1:9" ht="15" customHeight="1" x14ac:dyDescent="0.2">
      <c r="A528" s="4" t="s">
        <v>117</v>
      </c>
      <c r="B528" s="16">
        <v>1</v>
      </c>
      <c r="C528" s="24" t="s">
        <v>16</v>
      </c>
      <c r="D528" s="16">
        <v>1</v>
      </c>
      <c r="E528" s="16">
        <v>7</v>
      </c>
      <c r="F528" s="16">
        <v>7</v>
      </c>
      <c r="G528" s="17">
        <v>2.4561399999999999E-3</v>
      </c>
      <c r="H528" s="18">
        <v>8516.6666666666679</v>
      </c>
      <c r="I528" s="1" t="s">
        <v>19</v>
      </c>
    </row>
    <row r="529" spans="1:9" ht="15" customHeight="1" x14ac:dyDescent="0.2">
      <c r="A529" s="4" t="s">
        <v>297</v>
      </c>
      <c r="B529" s="16">
        <v>87</v>
      </c>
      <c r="C529" s="24" t="s">
        <v>16</v>
      </c>
      <c r="D529" s="16">
        <v>87</v>
      </c>
      <c r="E529" s="16">
        <v>294.00000000000017</v>
      </c>
      <c r="F529" s="16">
        <v>83</v>
      </c>
      <c r="G529" s="17">
        <v>0.10210525499999998</v>
      </c>
      <c r="H529" s="18">
        <v>274.33333333333331</v>
      </c>
      <c r="I529" s="1" t="s">
        <v>19</v>
      </c>
    </row>
    <row r="530" spans="1:9" ht="21" customHeight="1" x14ac:dyDescent="0.2">
      <c r="A530" s="4" t="s">
        <v>243</v>
      </c>
      <c r="B530" s="13">
        <f>SUM(B531:B537)</f>
        <v>665</v>
      </c>
      <c r="C530" s="23">
        <f t="shared" ref="C530:H530" si="74">SUM(C531:C537)</f>
        <v>37</v>
      </c>
      <c r="D530" s="13">
        <f t="shared" si="74"/>
        <v>628</v>
      </c>
      <c r="E530" s="13">
        <f t="shared" si="74"/>
        <v>33114.999999999993</v>
      </c>
      <c r="F530" s="13">
        <f t="shared" si="74"/>
        <v>20815.999999999989</v>
      </c>
      <c r="G530" s="14">
        <f t="shared" si="74"/>
        <v>12.091940382999997</v>
      </c>
      <c r="H530" s="15">
        <f t="shared" si="74"/>
        <v>692.50000000000023</v>
      </c>
      <c r="I530" s="1" t="s">
        <v>19</v>
      </c>
    </row>
    <row r="531" spans="1:9" ht="15" customHeight="1" x14ac:dyDescent="0.2">
      <c r="A531" s="4" t="s">
        <v>616</v>
      </c>
      <c r="B531" s="16">
        <v>7</v>
      </c>
      <c r="C531" s="24">
        <v>1</v>
      </c>
      <c r="D531" s="16">
        <v>6</v>
      </c>
      <c r="E531" s="16">
        <v>28</v>
      </c>
      <c r="F531" s="16">
        <v>11.000000000000002</v>
      </c>
      <c r="G531" s="17">
        <v>1.3870174999999998E-2</v>
      </c>
      <c r="H531" s="18">
        <v>6.9999999999999991</v>
      </c>
      <c r="I531" s="1" t="s">
        <v>19</v>
      </c>
    </row>
    <row r="532" spans="1:9" ht="15" customHeight="1" x14ac:dyDescent="0.2">
      <c r="A532" s="4" t="s">
        <v>454</v>
      </c>
      <c r="B532" s="16">
        <v>344</v>
      </c>
      <c r="C532" s="24">
        <v>2</v>
      </c>
      <c r="D532" s="16">
        <v>342</v>
      </c>
      <c r="E532" s="16">
        <v>20606.999999999993</v>
      </c>
      <c r="F532" s="16">
        <v>14290.999999999987</v>
      </c>
      <c r="G532" s="17">
        <v>7.5801754539999999</v>
      </c>
      <c r="H532" s="18">
        <v>471.00000000000023</v>
      </c>
      <c r="I532" s="1" t="s">
        <v>19</v>
      </c>
    </row>
    <row r="533" spans="1:9" ht="15" customHeight="1" x14ac:dyDescent="0.2">
      <c r="A533" s="4" t="s">
        <v>455</v>
      </c>
      <c r="B533" s="16">
        <v>5</v>
      </c>
      <c r="C533" s="24">
        <v>1</v>
      </c>
      <c r="D533" s="16">
        <v>4</v>
      </c>
      <c r="E533" s="16">
        <v>77</v>
      </c>
      <c r="F533" s="16">
        <v>71</v>
      </c>
      <c r="G533" s="17">
        <v>3.7368420999999999E-2</v>
      </c>
      <c r="H533" s="18">
        <v>1</v>
      </c>
      <c r="I533" s="1" t="s">
        <v>19</v>
      </c>
    </row>
    <row r="534" spans="1:9" ht="15" customHeight="1" x14ac:dyDescent="0.2">
      <c r="A534" s="4" t="s">
        <v>456</v>
      </c>
      <c r="B534" s="16">
        <v>2</v>
      </c>
      <c r="C534" s="24" t="s">
        <v>16</v>
      </c>
      <c r="D534" s="16">
        <v>2</v>
      </c>
      <c r="E534" s="16">
        <v>60</v>
      </c>
      <c r="F534" s="16">
        <v>1</v>
      </c>
      <c r="G534" s="17">
        <v>2.3508772000000001E-2</v>
      </c>
      <c r="H534" s="18">
        <v>2.5</v>
      </c>
      <c r="I534" s="1" t="s">
        <v>19</v>
      </c>
    </row>
    <row r="535" spans="1:9" ht="15" customHeight="1" x14ac:dyDescent="0.2">
      <c r="A535" s="4" t="s">
        <v>632</v>
      </c>
      <c r="B535" s="16">
        <v>8</v>
      </c>
      <c r="C535" s="24">
        <v>1</v>
      </c>
      <c r="D535" s="16">
        <v>7</v>
      </c>
      <c r="E535" s="16">
        <v>31</v>
      </c>
      <c r="F535" s="16">
        <v>19</v>
      </c>
      <c r="G535" s="17">
        <v>1.0877192999999999E-2</v>
      </c>
      <c r="H535" s="18">
        <v>11.000000000000002</v>
      </c>
      <c r="I535" s="1" t="s">
        <v>19</v>
      </c>
    </row>
    <row r="536" spans="1:9" ht="15" customHeight="1" x14ac:dyDescent="0.2">
      <c r="A536" s="4" t="s">
        <v>457</v>
      </c>
      <c r="B536" s="16">
        <v>293</v>
      </c>
      <c r="C536" s="24">
        <v>31</v>
      </c>
      <c r="D536" s="16">
        <v>262</v>
      </c>
      <c r="E536" s="16">
        <v>12284.999999999998</v>
      </c>
      <c r="F536" s="16">
        <v>6420.0000000000009</v>
      </c>
      <c r="G536" s="17">
        <v>4.4166666839999991</v>
      </c>
      <c r="H536" s="18">
        <v>195.99999999999994</v>
      </c>
      <c r="I536" s="1" t="s">
        <v>19</v>
      </c>
    </row>
    <row r="537" spans="1:9" ht="15" customHeight="1" x14ac:dyDescent="0.2">
      <c r="A537" s="4" t="s">
        <v>458</v>
      </c>
      <c r="B537" s="16">
        <v>6</v>
      </c>
      <c r="C537" s="24">
        <v>1</v>
      </c>
      <c r="D537" s="16">
        <v>5</v>
      </c>
      <c r="E537" s="16">
        <v>27</v>
      </c>
      <c r="F537" s="16">
        <v>3</v>
      </c>
      <c r="G537" s="17">
        <v>9.4736839999999996E-3</v>
      </c>
      <c r="H537" s="18">
        <v>4</v>
      </c>
      <c r="I537" s="1" t="s">
        <v>19</v>
      </c>
    </row>
    <row r="538" spans="1:9" ht="21" customHeight="1" x14ac:dyDescent="0.2">
      <c r="A538" s="4" t="s">
        <v>459</v>
      </c>
      <c r="B538" s="13">
        <f>SUM(B539:B554)</f>
        <v>112</v>
      </c>
      <c r="C538" s="23">
        <f t="shared" ref="C538:H538" si="75">SUM(C539:C554)</f>
        <v>5</v>
      </c>
      <c r="D538" s="13">
        <f t="shared" si="75"/>
        <v>107</v>
      </c>
      <c r="E538" s="13">
        <f t="shared" si="75"/>
        <v>336</v>
      </c>
      <c r="F538" s="13">
        <f t="shared" si="75"/>
        <v>203</v>
      </c>
      <c r="G538" s="14">
        <f t="shared" si="75"/>
        <v>0.11731578000000001</v>
      </c>
      <c r="H538" s="15">
        <f t="shared" si="75"/>
        <v>388</v>
      </c>
      <c r="I538" s="1" t="s">
        <v>19</v>
      </c>
    </row>
    <row r="539" spans="1:9" ht="15" customHeight="1" x14ac:dyDescent="0.2">
      <c r="A539" s="4" t="s">
        <v>617</v>
      </c>
      <c r="B539" s="16">
        <v>13</v>
      </c>
      <c r="C539" s="24">
        <v>2</v>
      </c>
      <c r="D539" s="16">
        <v>11</v>
      </c>
      <c r="E539" s="16">
        <v>16</v>
      </c>
      <c r="F539" s="16">
        <v>10.999999999999998</v>
      </c>
      <c r="G539" s="17">
        <v>5.6140319999999988E-3</v>
      </c>
      <c r="H539" s="18">
        <v>29</v>
      </c>
      <c r="I539" s="1" t="s">
        <v>19</v>
      </c>
    </row>
    <row r="540" spans="1:9" ht="15" customHeight="1" x14ac:dyDescent="0.2">
      <c r="A540" s="4" t="s">
        <v>301</v>
      </c>
      <c r="B540" s="16">
        <v>10</v>
      </c>
      <c r="C540" s="24" t="s">
        <v>16</v>
      </c>
      <c r="D540" s="16">
        <v>10</v>
      </c>
      <c r="E540" s="16">
        <v>25.999999999999996</v>
      </c>
      <c r="F540" s="16">
        <v>16</v>
      </c>
      <c r="G540" s="17">
        <v>9.1228049999999995E-3</v>
      </c>
      <c r="H540" s="18">
        <v>4</v>
      </c>
      <c r="I540" s="1" t="s">
        <v>19</v>
      </c>
    </row>
    <row r="541" spans="1:9" ht="15" customHeight="1" x14ac:dyDescent="0.2">
      <c r="A541" s="4" t="s">
        <v>460</v>
      </c>
      <c r="B541" s="16">
        <v>4</v>
      </c>
      <c r="C541" s="24" t="s">
        <v>16</v>
      </c>
      <c r="D541" s="16">
        <v>4</v>
      </c>
      <c r="E541" s="16">
        <v>15</v>
      </c>
      <c r="F541" s="16">
        <v>9</v>
      </c>
      <c r="G541" s="17">
        <v>5.2631579999999996E-3</v>
      </c>
      <c r="H541" s="18">
        <v>30</v>
      </c>
      <c r="I541" s="1" t="s">
        <v>19</v>
      </c>
    </row>
    <row r="542" spans="1:9" ht="15" customHeight="1" x14ac:dyDescent="0.2">
      <c r="A542" s="4" t="s">
        <v>461</v>
      </c>
      <c r="B542" s="16">
        <v>19</v>
      </c>
      <c r="C542" s="24" t="s">
        <v>16</v>
      </c>
      <c r="D542" s="16">
        <v>19</v>
      </c>
      <c r="E542" s="16">
        <v>46</v>
      </c>
      <c r="F542" s="16">
        <v>28</v>
      </c>
      <c r="G542" s="17">
        <v>1.6140350000000005E-2</v>
      </c>
      <c r="H542" s="18">
        <v>43</v>
      </c>
      <c r="I542" s="1" t="s">
        <v>19</v>
      </c>
    </row>
    <row r="543" spans="1:9" ht="15" customHeight="1" x14ac:dyDescent="0.2">
      <c r="A543" s="4" t="s">
        <v>462</v>
      </c>
      <c r="B543" s="16">
        <v>3</v>
      </c>
      <c r="C543" s="24">
        <v>1</v>
      </c>
      <c r="D543" s="16">
        <v>2</v>
      </c>
      <c r="E543" s="16">
        <v>7</v>
      </c>
      <c r="F543" s="16">
        <v>6</v>
      </c>
      <c r="G543" s="17">
        <v>2.4035089999999999E-3</v>
      </c>
      <c r="H543" s="18">
        <v>24.999999999999996</v>
      </c>
      <c r="I543" s="1" t="s">
        <v>19</v>
      </c>
    </row>
    <row r="544" spans="1:9" ht="15" customHeight="1" x14ac:dyDescent="0.2">
      <c r="A544" s="4" t="s">
        <v>463</v>
      </c>
      <c r="B544" s="16">
        <v>1</v>
      </c>
      <c r="C544" s="24" t="s">
        <v>16</v>
      </c>
      <c r="D544" s="16">
        <v>1</v>
      </c>
      <c r="E544" s="16">
        <v>1</v>
      </c>
      <c r="F544" s="16">
        <v>1</v>
      </c>
      <c r="G544" s="17">
        <v>3.5087699999999998E-4</v>
      </c>
      <c r="H544" s="18">
        <v>20</v>
      </c>
      <c r="I544" s="1" t="s">
        <v>19</v>
      </c>
    </row>
    <row r="545" spans="1:9" ht="15" customHeight="1" x14ac:dyDescent="0.2">
      <c r="A545" s="4" t="s">
        <v>464</v>
      </c>
      <c r="B545" s="16">
        <v>4</v>
      </c>
      <c r="C545" s="24" t="s">
        <v>16</v>
      </c>
      <c r="D545" s="16">
        <v>4</v>
      </c>
      <c r="E545" s="16">
        <v>6</v>
      </c>
      <c r="F545" s="16">
        <v>5</v>
      </c>
      <c r="G545" s="17">
        <v>2.1052620000000001E-3</v>
      </c>
      <c r="H545" s="18">
        <v>3</v>
      </c>
      <c r="I545" s="1" t="s">
        <v>19</v>
      </c>
    </row>
    <row r="546" spans="1:9" ht="15" customHeight="1" x14ac:dyDescent="0.2">
      <c r="A546" s="4" t="s">
        <v>194</v>
      </c>
      <c r="B546" s="16">
        <v>10</v>
      </c>
      <c r="C546" s="24" t="s">
        <v>16</v>
      </c>
      <c r="D546" s="16">
        <v>10</v>
      </c>
      <c r="E546" s="16">
        <v>70</v>
      </c>
      <c r="F546" s="16">
        <v>32</v>
      </c>
      <c r="G546" s="17">
        <v>2.4035088000000003E-2</v>
      </c>
      <c r="H546" s="18">
        <v>57</v>
      </c>
      <c r="I546" s="1" t="s">
        <v>19</v>
      </c>
    </row>
    <row r="547" spans="1:9" ht="15" customHeight="1" x14ac:dyDescent="0.2">
      <c r="A547" s="4" t="s">
        <v>465</v>
      </c>
      <c r="B547" s="16">
        <v>9</v>
      </c>
      <c r="C547" s="24" t="s">
        <v>16</v>
      </c>
      <c r="D547" s="16">
        <v>9</v>
      </c>
      <c r="E547" s="16">
        <v>34</v>
      </c>
      <c r="F547" s="16">
        <v>25</v>
      </c>
      <c r="G547" s="17">
        <v>1.1929824E-2</v>
      </c>
      <c r="H547" s="18">
        <v>43</v>
      </c>
      <c r="I547" s="1" t="s">
        <v>19</v>
      </c>
    </row>
    <row r="548" spans="1:9" ht="15" customHeight="1" x14ac:dyDescent="0.2">
      <c r="A548" s="4" t="s">
        <v>466</v>
      </c>
      <c r="B548" s="16">
        <v>15</v>
      </c>
      <c r="C548" s="24">
        <v>2</v>
      </c>
      <c r="D548" s="16">
        <v>13</v>
      </c>
      <c r="E548" s="16">
        <v>41.000000000000007</v>
      </c>
      <c r="F548" s="16">
        <v>23.999999999999996</v>
      </c>
      <c r="G548" s="17">
        <v>1.4385964999999997E-2</v>
      </c>
      <c r="H548" s="18">
        <v>19</v>
      </c>
      <c r="I548" s="1" t="s">
        <v>19</v>
      </c>
    </row>
    <row r="549" spans="1:9" ht="15" customHeight="1" x14ac:dyDescent="0.2">
      <c r="A549" s="4" t="s">
        <v>437</v>
      </c>
      <c r="B549" s="16">
        <v>2</v>
      </c>
      <c r="C549" s="24" t="s">
        <v>16</v>
      </c>
      <c r="D549" s="16">
        <v>2</v>
      </c>
      <c r="E549" s="16">
        <v>3</v>
      </c>
      <c r="F549" s="16">
        <v>1</v>
      </c>
      <c r="G549" s="17">
        <v>1.0526310000000001E-3</v>
      </c>
      <c r="H549" s="18">
        <v>1</v>
      </c>
      <c r="I549" s="1" t="s">
        <v>19</v>
      </c>
    </row>
    <row r="550" spans="1:9" ht="15" customHeight="1" x14ac:dyDescent="0.2">
      <c r="A550" s="4" t="s">
        <v>467</v>
      </c>
      <c r="B550" s="16">
        <v>4</v>
      </c>
      <c r="C550" s="24" t="s">
        <v>16</v>
      </c>
      <c r="D550" s="16">
        <v>4</v>
      </c>
      <c r="E550" s="16">
        <v>16</v>
      </c>
      <c r="F550" s="16">
        <v>10</v>
      </c>
      <c r="G550" s="17">
        <v>5.6140360000000002E-3</v>
      </c>
      <c r="H550" s="18">
        <v>31.000000000000004</v>
      </c>
      <c r="I550" s="1" t="s">
        <v>19</v>
      </c>
    </row>
    <row r="551" spans="1:9" ht="15" customHeight="1" x14ac:dyDescent="0.2">
      <c r="A551" s="4" t="s">
        <v>468</v>
      </c>
      <c r="B551" s="16">
        <v>5</v>
      </c>
      <c r="C551" s="24" t="s">
        <v>16</v>
      </c>
      <c r="D551" s="16">
        <v>5</v>
      </c>
      <c r="E551" s="16">
        <v>13</v>
      </c>
      <c r="F551" s="16">
        <v>6</v>
      </c>
      <c r="G551" s="17">
        <v>4.5614029999999995E-3</v>
      </c>
      <c r="H551" s="18">
        <v>14</v>
      </c>
      <c r="I551" s="1" t="s">
        <v>19</v>
      </c>
    </row>
    <row r="552" spans="1:9" ht="15" customHeight="1" x14ac:dyDescent="0.2">
      <c r="A552" s="4" t="s">
        <v>469</v>
      </c>
      <c r="B552" s="16">
        <v>4</v>
      </c>
      <c r="C552" s="24" t="s">
        <v>16</v>
      </c>
      <c r="D552" s="16">
        <v>4</v>
      </c>
      <c r="E552" s="16">
        <v>6</v>
      </c>
      <c r="F552" s="16">
        <v>6</v>
      </c>
      <c r="G552" s="17">
        <v>2.1052619999999997E-3</v>
      </c>
      <c r="H552" s="18">
        <v>33</v>
      </c>
      <c r="I552" s="1" t="s">
        <v>19</v>
      </c>
    </row>
    <row r="553" spans="1:9" ht="15" customHeight="1" x14ac:dyDescent="0.2">
      <c r="A553" s="4" t="s">
        <v>470</v>
      </c>
      <c r="B553" s="16">
        <v>5</v>
      </c>
      <c r="C553" s="24" t="s">
        <v>16</v>
      </c>
      <c r="D553" s="16">
        <v>5</v>
      </c>
      <c r="E553" s="16">
        <v>19</v>
      </c>
      <c r="F553" s="16">
        <v>12</v>
      </c>
      <c r="G553" s="17">
        <v>6.6666659999999999E-3</v>
      </c>
      <c r="H553" s="18">
        <v>28.000000000000004</v>
      </c>
      <c r="I553" s="1" t="s">
        <v>19</v>
      </c>
    </row>
    <row r="554" spans="1:9" ht="15" customHeight="1" x14ac:dyDescent="0.2">
      <c r="A554" s="4" t="s">
        <v>471</v>
      </c>
      <c r="B554" s="16">
        <v>4</v>
      </c>
      <c r="C554" s="24" t="s">
        <v>16</v>
      </c>
      <c r="D554" s="16">
        <v>4</v>
      </c>
      <c r="E554" s="16">
        <v>17</v>
      </c>
      <c r="F554" s="16">
        <v>11</v>
      </c>
      <c r="G554" s="17">
        <v>5.9649120000000002E-3</v>
      </c>
      <c r="H554" s="18">
        <v>8</v>
      </c>
      <c r="I554" s="1" t="s">
        <v>19</v>
      </c>
    </row>
    <row r="555" spans="1:9" ht="21" customHeight="1" x14ac:dyDescent="0.2">
      <c r="A555" s="4" t="s">
        <v>472</v>
      </c>
      <c r="B555" s="13">
        <f>SUM(B556:B567)</f>
        <v>546</v>
      </c>
      <c r="C555" s="23">
        <f t="shared" ref="C555:H555" si="76">SUM(C556:C567)</f>
        <v>20</v>
      </c>
      <c r="D555" s="13">
        <f t="shared" si="76"/>
        <v>526</v>
      </c>
      <c r="E555" s="13">
        <f t="shared" si="76"/>
        <v>1973</v>
      </c>
      <c r="F555" s="13">
        <f t="shared" si="76"/>
        <v>1064.0000000000005</v>
      </c>
      <c r="G555" s="14">
        <f t="shared" si="76"/>
        <v>0.68842104000000004</v>
      </c>
      <c r="H555" s="15">
        <f t="shared" si="76"/>
        <v>1411.3333333333333</v>
      </c>
      <c r="I555" s="1" t="s">
        <v>19</v>
      </c>
    </row>
    <row r="556" spans="1:9" ht="15" customHeight="1" x14ac:dyDescent="0.2">
      <c r="A556" s="4" t="s">
        <v>618</v>
      </c>
      <c r="B556" s="16">
        <v>14</v>
      </c>
      <c r="C556" s="24" t="s">
        <v>16</v>
      </c>
      <c r="D556" s="16">
        <v>14</v>
      </c>
      <c r="E556" s="16">
        <v>33</v>
      </c>
      <c r="F556" s="16">
        <v>24</v>
      </c>
      <c r="G556" s="17">
        <v>1.1578946E-2</v>
      </c>
      <c r="H556" s="18">
        <v>32</v>
      </c>
      <c r="I556" s="1" t="s">
        <v>19</v>
      </c>
    </row>
    <row r="557" spans="1:9" ht="15" customHeight="1" x14ac:dyDescent="0.2">
      <c r="A557" s="4" t="s">
        <v>308</v>
      </c>
      <c r="B557" s="16">
        <v>31</v>
      </c>
      <c r="C557" s="24">
        <v>4</v>
      </c>
      <c r="D557" s="16">
        <v>27</v>
      </c>
      <c r="E557" s="16">
        <v>138.99999999999997</v>
      </c>
      <c r="F557" s="16">
        <v>115.00000000000001</v>
      </c>
      <c r="G557" s="17">
        <v>4.8771931000000011E-2</v>
      </c>
      <c r="H557" s="18">
        <v>137.00000000000006</v>
      </c>
      <c r="I557" s="1" t="s">
        <v>19</v>
      </c>
    </row>
    <row r="558" spans="1:9" ht="15" customHeight="1" x14ac:dyDescent="0.2">
      <c r="A558" s="4" t="s">
        <v>473</v>
      </c>
      <c r="B558" s="16">
        <v>47</v>
      </c>
      <c r="C558" s="24" t="s">
        <v>16</v>
      </c>
      <c r="D558" s="16">
        <v>47</v>
      </c>
      <c r="E558" s="16">
        <v>218.00000000000003</v>
      </c>
      <c r="F558" s="16">
        <v>92.999999999999986</v>
      </c>
      <c r="G558" s="17">
        <v>7.6491226999999995E-2</v>
      </c>
      <c r="H558" s="18">
        <v>91.999999999999986</v>
      </c>
      <c r="I558" s="1" t="s">
        <v>19</v>
      </c>
    </row>
    <row r="559" spans="1:9" ht="15" customHeight="1" x14ac:dyDescent="0.2">
      <c r="A559" s="4" t="s">
        <v>474</v>
      </c>
      <c r="B559" s="16">
        <v>31</v>
      </c>
      <c r="C559" s="24" t="s">
        <v>16</v>
      </c>
      <c r="D559" s="16">
        <v>31</v>
      </c>
      <c r="E559" s="16">
        <v>102.99999999999999</v>
      </c>
      <c r="F559" s="16">
        <v>41</v>
      </c>
      <c r="G559" s="17">
        <v>3.6140352000000001E-2</v>
      </c>
      <c r="H559" s="18">
        <v>40.000000000000007</v>
      </c>
      <c r="I559" s="1" t="s">
        <v>19</v>
      </c>
    </row>
    <row r="560" spans="1:9" ht="15" customHeight="1" x14ac:dyDescent="0.2">
      <c r="A560" s="4" t="s">
        <v>475</v>
      </c>
      <c r="B560" s="16">
        <v>174</v>
      </c>
      <c r="C560" s="24">
        <v>12</v>
      </c>
      <c r="D560" s="16">
        <v>162</v>
      </c>
      <c r="E560" s="16">
        <v>595</v>
      </c>
      <c r="F560" s="16">
        <v>342.00000000000034</v>
      </c>
      <c r="G560" s="17">
        <v>0.20877192500000005</v>
      </c>
      <c r="H560" s="18">
        <v>287.99999999999983</v>
      </c>
      <c r="I560" s="1" t="s">
        <v>19</v>
      </c>
    </row>
    <row r="561" spans="1:9" ht="15" customHeight="1" x14ac:dyDescent="0.2">
      <c r="A561" s="4" t="s">
        <v>147</v>
      </c>
      <c r="B561" s="16">
        <v>38</v>
      </c>
      <c r="C561" s="24">
        <v>3</v>
      </c>
      <c r="D561" s="16">
        <v>35</v>
      </c>
      <c r="E561" s="16">
        <v>132</v>
      </c>
      <c r="F561" s="16">
        <v>75.000000000000014</v>
      </c>
      <c r="G561" s="17">
        <v>4.631578799999999E-2</v>
      </c>
      <c r="H561" s="18">
        <v>160.00000000000003</v>
      </c>
      <c r="I561" s="1" t="s">
        <v>19</v>
      </c>
    </row>
    <row r="562" spans="1:9" ht="15" customHeight="1" x14ac:dyDescent="0.2">
      <c r="A562" s="4" t="s">
        <v>476</v>
      </c>
      <c r="B562" s="16">
        <v>26</v>
      </c>
      <c r="C562" s="24" t="s">
        <v>16</v>
      </c>
      <c r="D562" s="16">
        <v>26</v>
      </c>
      <c r="E562" s="16">
        <v>60.999999999999972</v>
      </c>
      <c r="F562" s="16">
        <v>34</v>
      </c>
      <c r="G562" s="17">
        <v>2.1403509999999997E-2</v>
      </c>
      <c r="H562" s="18">
        <v>113.99999999999999</v>
      </c>
      <c r="I562" s="1" t="s">
        <v>19</v>
      </c>
    </row>
    <row r="563" spans="1:9" ht="15" customHeight="1" x14ac:dyDescent="0.2">
      <c r="A563" s="4" t="s">
        <v>477</v>
      </c>
      <c r="B563" s="16">
        <v>72</v>
      </c>
      <c r="C563" s="24" t="s">
        <v>16</v>
      </c>
      <c r="D563" s="16">
        <v>72</v>
      </c>
      <c r="E563" s="16">
        <v>279.99999999999989</v>
      </c>
      <c r="F563" s="16">
        <v>116</v>
      </c>
      <c r="G563" s="17">
        <v>9.4912276000000004E-2</v>
      </c>
      <c r="H563" s="18">
        <v>114.00000000000003</v>
      </c>
      <c r="I563" s="1" t="s">
        <v>19</v>
      </c>
    </row>
    <row r="564" spans="1:9" ht="15" customHeight="1" x14ac:dyDescent="0.2">
      <c r="A564" s="4" t="s">
        <v>96</v>
      </c>
      <c r="B564" s="16">
        <v>2</v>
      </c>
      <c r="C564" s="24" t="s">
        <v>16</v>
      </c>
      <c r="D564" s="16">
        <v>2</v>
      </c>
      <c r="E564" s="16">
        <v>2</v>
      </c>
      <c r="F564" s="16">
        <v>1</v>
      </c>
      <c r="G564" s="17">
        <v>7.0175399999999996E-4</v>
      </c>
      <c r="H564" s="18">
        <v>12</v>
      </c>
      <c r="I564" s="1" t="s">
        <v>19</v>
      </c>
    </row>
    <row r="565" spans="1:9" ht="15" customHeight="1" x14ac:dyDescent="0.2">
      <c r="A565" s="4" t="s">
        <v>478</v>
      </c>
      <c r="B565" s="16">
        <v>78</v>
      </c>
      <c r="C565" s="24">
        <v>1</v>
      </c>
      <c r="D565" s="16">
        <v>77</v>
      </c>
      <c r="E565" s="16">
        <v>288</v>
      </c>
      <c r="F565" s="16">
        <v>114</v>
      </c>
      <c r="G565" s="17">
        <v>0.10052631400000001</v>
      </c>
      <c r="H565" s="18">
        <v>240.33333333333343</v>
      </c>
      <c r="I565" s="1" t="s">
        <v>19</v>
      </c>
    </row>
    <row r="566" spans="1:9" ht="15" customHeight="1" x14ac:dyDescent="0.2">
      <c r="A566" s="4" t="s">
        <v>479</v>
      </c>
      <c r="B566" s="16">
        <v>9</v>
      </c>
      <c r="C566" s="24" t="s">
        <v>16</v>
      </c>
      <c r="D566" s="16">
        <v>9</v>
      </c>
      <c r="E566" s="16">
        <v>42</v>
      </c>
      <c r="F566" s="16">
        <v>36</v>
      </c>
      <c r="G566" s="17">
        <v>1.4736842E-2</v>
      </c>
      <c r="H566" s="18">
        <v>73</v>
      </c>
      <c r="I566" s="1" t="s">
        <v>19</v>
      </c>
    </row>
    <row r="567" spans="1:9" ht="15" customHeight="1" x14ac:dyDescent="0.2">
      <c r="A567" s="4" t="s">
        <v>480</v>
      </c>
      <c r="B567" s="16">
        <v>24</v>
      </c>
      <c r="C567" s="24" t="s">
        <v>16</v>
      </c>
      <c r="D567" s="16">
        <v>24</v>
      </c>
      <c r="E567" s="16">
        <v>80</v>
      </c>
      <c r="F567" s="16">
        <v>73</v>
      </c>
      <c r="G567" s="17">
        <v>2.8070174999999999E-2</v>
      </c>
      <c r="H567" s="18">
        <v>108.99999999999999</v>
      </c>
      <c r="I567" s="1" t="s">
        <v>19</v>
      </c>
    </row>
    <row r="568" spans="1:9" ht="21" customHeight="1" x14ac:dyDescent="0.2">
      <c r="A568" s="4" t="s">
        <v>481</v>
      </c>
      <c r="B568" s="13">
        <f>SUM(B569:B573)</f>
        <v>91</v>
      </c>
      <c r="C568" s="13">
        <f>SUM(C569:C573)</f>
        <v>0</v>
      </c>
      <c r="D568" s="13">
        <f t="shared" ref="D568:H568" si="77">SUM(D569:D573)</f>
        <v>91</v>
      </c>
      <c r="E568" s="13">
        <f t="shared" si="77"/>
        <v>509.99999999999994</v>
      </c>
      <c r="F568" s="13">
        <f t="shared" si="77"/>
        <v>282</v>
      </c>
      <c r="G568" s="14">
        <f t="shared" si="77"/>
        <v>0.177894735</v>
      </c>
      <c r="H568" s="15">
        <f t="shared" si="77"/>
        <v>314</v>
      </c>
      <c r="I568" s="1" t="s">
        <v>19</v>
      </c>
    </row>
    <row r="569" spans="1:9" ht="15" customHeight="1" x14ac:dyDescent="0.2">
      <c r="A569" s="4" t="s">
        <v>619</v>
      </c>
      <c r="B569" s="16">
        <v>30</v>
      </c>
      <c r="C569" s="24" t="s">
        <v>16</v>
      </c>
      <c r="D569" s="16">
        <v>30</v>
      </c>
      <c r="E569" s="16">
        <v>194.99999999999994</v>
      </c>
      <c r="F569" s="16">
        <v>88</v>
      </c>
      <c r="G569" s="17">
        <v>6.7894736000000011E-2</v>
      </c>
      <c r="H569" s="18">
        <v>119.00000000000001</v>
      </c>
      <c r="I569" s="1" t="s">
        <v>19</v>
      </c>
    </row>
    <row r="570" spans="1:9" ht="15" customHeight="1" x14ac:dyDescent="0.2">
      <c r="A570" s="4" t="s">
        <v>482</v>
      </c>
      <c r="B570" s="16">
        <v>13</v>
      </c>
      <c r="C570" s="24" t="s">
        <v>16</v>
      </c>
      <c r="D570" s="16">
        <v>13</v>
      </c>
      <c r="E570" s="16">
        <v>48</v>
      </c>
      <c r="F570" s="16">
        <v>25</v>
      </c>
      <c r="G570" s="17">
        <v>1.6842104999999996E-2</v>
      </c>
      <c r="H570" s="18">
        <v>42.000000000000007</v>
      </c>
      <c r="I570" s="1" t="s">
        <v>19</v>
      </c>
    </row>
    <row r="571" spans="1:9" ht="15" customHeight="1" x14ac:dyDescent="0.2">
      <c r="A571" s="4" t="s">
        <v>370</v>
      </c>
      <c r="B571" s="16">
        <v>21</v>
      </c>
      <c r="C571" s="24" t="s">
        <v>16</v>
      </c>
      <c r="D571" s="16">
        <v>21</v>
      </c>
      <c r="E571" s="16">
        <v>91.999999999999986</v>
      </c>
      <c r="F571" s="16">
        <v>74</v>
      </c>
      <c r="G571" s="17">
        <v>3.2280702000000001E-2</v>
      </c>
      <c r="H571" s="18">
        <v>82.999999999999986</v>
      </c>
      <c r="I571" s="1" t="s">
        <v>19</v>
      </c>
    </row>
    <row r="572" spans="1:9" ht="15" customHeight="1" x14ac:dyDescent="0.2">
      <c r="A572" s="4" t="s">
        <v>483</v>
      </c>
      <c r="B572" s="16">
        <v>20</v>
      </c>
      <c r="C572" s="24" t="s">
        <v>16</v>
      </c>
      <c r="D572" s="16">
        <v>20</v>
      </c>
      <c r="E572" s="16">
        <v>145</v>
      </c>
      <c r="F572" s="16">
        <v>72</v>
      </c>
      <c r="G572" s="17">
        <v>5.0350876000000003E-2</v>
      </c>
      <c r="H572" s="18">
        <v>38</v>
      </c>
      <c r="I572" s="1" t="s">
        <v>19</v>
      </c>
    </row>
    <row r="573" spans="1:9" ht="15" customHeight="1" x14ac:dyDescent="0.2">
      <c r="A573" s="4" t="s">
        <v>484</v>
      </c>
      <c r="B573" s="16">
        <v>7</v>
      </c>
      <c r="C573" s="24" t="s">
        <v>16</v>
      </c>
      <c r="D573" s="16">
        <v>7</v>
      </c>
      <c r="E573" s="16">
        <v>30</v>
      </c>
      <c r="F573" s="16">
        <v>23</v>
      </c>
      <c r="G573" s="17">
        <v>1.0526316000000001E-2</v>
      </c>
      <c r="H573" s="18">
        <v>32</v>
      </c>
      <c r="I573" s="1" t="s">
        <v>19</v>
      </c>
    </row>
    <row r="574" spans="1:9" ht="21" customHeight="1" x14ac:dyDescent="0.2">
      <c r="A574" s="4" t="s">
        <v>11</v>
      </c>
      <c r="B574" s="13">
        <f>+B575</f>
        <v>389</v>
      </c>
      <c r="C574" s="13">
        <f t="shared" ref="C574:H574" si="78">+C575</f>
        <v>7</v>
      </c>
      <c r="D574" s="13">
        <f t="shared" si="78"/>
        <v>382</v>
      </c>
      <c r="E574" s="13">
        <f t="shared" si="78"/>
        <v>3859</v>
      </c>
      <c r="F574" s="13">
        <f t="shared" si="78"/>
        <v>2307.0000000000005</v>
      </c>
      <c r="G574" s="14">
        <f t="shared" si="78"/>
        <v>1.8507017550000002</v>
      </c>
      <c r="H574" s="15">
        <f t="shared" si="78"/>
        <v>9183.6666666666679</v>
      </c>
      <c r="I574" s="1" t="s">
        <v>19</v>
      </c>
    </row>
    <row r="575" spans="1:9" ht="21" customHeight="1" x14ac:dyDescent="0.2">
      <c r="A575" s="4" t="s">
        <v>485</v>
      </c>
      <c r="B575" s="13">
        <f>SUM(B576:B579)</f>
        <v>389</v>
      </c>
      <c r="C575" s="13">
        <f t="shared" ref="C575:H575" si="79">SUM(C576:C579)</f>
        <v>7</v>
      </c>
      <c r="D575" s="13">
        <f t="shared" si="79"/>
        <v>382</v>
      </c>
      <c r="E575" s="13">
        <f t="shared" si="79"/>
        <v>3859</v>
      </c>
      <c r="F575" s="13">
        <f t="shared" si="79"/>
        <v>2307.0000000000005</v>
      </c>
      <c r="G575" s="14">
        <f t="shared" si="79"/>
        <v>1.8507017550000002</v>
      </c>
      <c r="H575" s="15">
        <f t="shared" si="79"/>
        <v>9183.6666666666679</v>
      </c>
      <c r="I575" s="1" t="s">
        <v>19</v>
      </c>
    </row>
    <row r="576" spans="1:9" ht="15" customHeight="1" x14ac:dyDescent="0.2">
      <c r="A576" s="4" t="s">
        <v>620</v>
      </c>
      <c r="B576" s="16">
        <v>38</v>
      </c>
      <c r="C576" s="16">
        <v>1</v>
      </c>
      <c r="D576" s="16">
        <v>37</v>
      </c>
      <c r="E576" s="16">
        <v>892.00000000000011</v>
      </c>
      <c r="F576" s="16">
        <v>551</v>
      </c>
      <c r="G576" s="17">
        <v>0.33666666900000003</v>
      </c>
      <c r="H576" s="18">
        <v>575.00000000000011</v>
      </c>
      <c r="I576" s="1" t="s">
        <v>19</v>
      </c>
    </row>
    <row r="577" spans="1:9" ht="15" customHeight="1" x14ac:dyDescent="0.2">
      <c r="A577" s="4" t="s">
        <v>486</v>
      </c>
      <c r="B577" s="16">
        <v>182</v>
      </c>
      <c r="C577" s="16">
        <v>1</v>
      </c>
      <c r="D577" s="16">
        <v>181</v>
      </c>
      <c r="E577" s="16">
        <v>1500.9999999999991</v>
      </c>
      <c r="F577" s="16">
        <v>770.00000000000045</v>
      </c>
      <c r="G577" s="17">
        <v>0.93280701900000007</v>
      </c>
      <c r="H577" s="18">
        <v>5813.0000000000027</v>
      </c>
      <c r="I577" s="1" t="s">
        <v>19</v>
      </c>
    </row>
    <row r="578" spans="1:9" ht="15" customHeight="1" x14ac:dyDescent="0.2">
      <c r="A578" s="4" t="s">
        <v>487</v>
      </c>
      <c r="B578" s="16">
        <v>4</v>
      </c>
      <c r="C578" s="16">
        <v>1</v>
      </c>
      <c r="D578" s="16">
        <v>3</v>
      </c>
      <c r="E578" s="16">
        <v>13</v>
      </c>
      <c r="F578" s="16">
        <v>1</v>
      </c>
      <c r="G578" s="17">
        <v>4.5614030000000003E-3</v>
      </c>
      <c r="H578" s="18">
        <v>60</v>
      </c>
      <c r="I578" s="1" t="s">
        <v>19</v>
      </c>
    </row>
    <row r="579" spans="1:9" ht="15" customHeight="1" x14ac:dyDescent="0.2">
      <c r="A579" s="4" t="s">
        <v>488</v>
      </c>
      <c r="B579" s="16">
        <v>165</v>
      </c>
      <c r="C579" s="16">
        <v>4</v>
      </c>
      <c r="D579" s="16">
        <v>161</v>
      </c>
      <c r="E579" s="16">
        <v>1453.0000000000009</v>
      </c>
      <c r="F579" s="16">
        <v>984.99999999999989</v>
      </c>
      <c r="G579" s="17">
        <v>0.57666666400000011</v>
      </c>
      <c r="H579" s="18">
        <v>2735.6666666666656</v>
      </c>
      <c r="I579" s="1" t="s">
        <v>19</v>
      </c>
    </row>
    <row r="580" spans="1:9" ht="21" customHeight="1" x14ac:dyDescent="0.2">
      <c r="A580" s="4" t="s">
        <v>14</v>
      </c>
      <c r="B580" s="13">
        <f>+B581+B585</f>
        <v>92</v>
      </c>
      <c r="C580" s="13">
        <f t="shared" ref="C580:H580" si="80">+C581+C585</f>
        <v>3</v>
      </c>
      <c r="D580" s="13">
        <f t="shared" si="80"/>
        <v>89</v>
      </c>
      <c r="E580" s="13">
        <f t="shared" si="80"/>
        <v>371.99999999999994</v>
      </c>
      <c r="F580" s="13">
        <f t="shared" si="80"/>
        <v>142</v>
      </c>
      <c r="G580" s="14">
        <f t="shared" si="80"/>
        <v>0.149122804</v>
      </c>
      <c r="H580" s="15">
        <f t="shared" si="80"/>
        <v>81</v>
      </c>
      <c r="I580" s="1" t="s">
        <v>19</v>
      </c>
    </row>
    <row r="581" spans="1:9" ht="21" customHeight="1" x14ac:dyDescent="0.2">
      <c r="A581" s="4" t="s">
        <v>489</v>
      </c>
      <c r="B581" s="13">
        <f>SUM(B582:B584)</f>
        <v>75</v>
      </c>
      <c r="C581" s="13">
        <f t="shared" ref="C581:H581" si="81">SUM(C582:C584)</f>
        <v>0</v>
      </c>
      <c r="D581" s="13">
        <f t="shared" si="81"/>
        <v>75</v>
      </c>
      <c r="E581" s="13">
        <f t="shared" si="81"/>
        <v>283.99999999999994</v>
      </c>
      <c r="F581" s="13">
        <f t="shared" si="81"/>
        <v>117.00000000000001</v>
      </c>
      <c r="G581" s="14">
        <f t="shared" si="81"/>
        <v>9.9649120000000008E-2</v>
      </c>
      <c r="H581" s="15">
        <f t="shared" si="81"/>
        <v>56.000000000000007</v>
      </c>
      <c r="I581" s="1" t="s">
        <v>19</v>
      </c>
    </row>
    <row r="582" spans="1:9" ht="15" customHeight="1" x14ac:dyDescent="0.2">
      <c r="A582" s="4" t="s">
        <v>621</v>
      </c>
      <c r="B582" s="16">
        <v>1</v>
      </c>
      <c r="C582" s="16" t="s">
        <v>16</v>
      </c>
      <c r="D582" s="16">
        <v>1</v>
      </c>
      <c r="E582" s="16">
        <v>1</v>
      </c>
      <c r="F582" s="16" t="s">
        <v>16</v>
      </c>
      <c r="G582" s="17">
        <v>3.5087699999999998E-4</v>
      </c>
      <c r="H582" s="18" t="s">
        <v>16</v>
      </c>
      <c r="I582" s="1" t="s">
        <v>19</v>
      </c>
    </row>
    <row r="583" spans="1:9" ht="15" customHeight="1" x14ac:dyDescent="0.2">
      <c r="A583" s="4" t="s">
        <v>490</v>
      </c>
      <c r="B583" s="16">
        <v>25</v>
      </c>
      <c r="C583" s="16" t="s">
        <v>16</v>
      </c>
      <c r="D583" s="16">
        <v>25</v>
      </c>
      <c r="E583" s="16">
        <v>86</v>
      </c>
      <c r="F583" s="16">
        <v>11.000000000000002</v>
      </c>
      <c r="G583" s="17">
        <v>3.0175435999999993E-2</v>
      </c>
      <c r="H583" s="18">
        <v>23</v>
      </c>
      <c r="I583" s="1" t="s">
        <v>19</v>
      </c>
    </row>
    <row r="584" spans="1:9" ht="15" customHeight="1" x14ac:dyDescent="0.2">
      <c r="A584" s="4" t="s">
        <v>491</v>
      </c>
      <c r="B584" s="16">
        <v>49</v>
      </c>
      <c r="C584" s="16" t="s">
        <v>16</v>
      </c>
      <c r="D584" s="16">
        <v>49</v>
      </c>
      <c r="E584" s="16">
        <v>196.99999999999994</v>
      </c>
      <c r="F584" s="16">
        <v>106.00000000000001</v>
      </c>
      <c r="G584" s="17">
        <v>6.9122807000000008E-2</v>
      </c>
      <c r="H584" s="18">
        <v>33.000000000000007</v>
      </c>
      <c r="I584" s="1" t="s">
        <v>19</v>
      </c>
    </row>
    <row r="585" spans="1:9" ht="21" customHeight="1" x14ac:dyDescent="0.2">
      <c r="A585" s="4" t="s">
        <v>492</v>
      </c>
      <c r="B585" s="13">
        <f>+B586+B587</f>
        <v>17</v>
      </c>
      <c r="C585" s="13">
        <f t="shared" ref="C585:G585" si="82">+C586+C587</f>
        <v>3</v>
      </c>
      <c r="D585" s="13">
        <f t="shared" si="82"/>
        <v>14</v>
      </c>
      <c r="E585" s="13">
        <f t="shared" si="82"/>
        <v>88</v>
      </c>
      <c r="F585" s="13">
        <f>+F586</f>
        <v>25</v>
      </c>
      <c r="G585" s="14">
        <f t="shared" si="82"/>
        <v>4.9473683999999997E-2</v>
      </c>
      <c r="H585" s="15">
        <f>+H586</f>
        <v>25</v>
      </c>
      <c r="I585" s="1" t="s">
        <v>19</v>
      </c>
    </row>
    <row r="586" spans="1:9" ht="15" customHeight="1" x14ac:dyDescent="0.2">
      <c r="A586" s="4" t="s">
        <v>493</v>
      </c>
      <c r="B586" s="16">
        <v>13</v>
      </c>
      <c r="C586" s="16">
        <v>2</v>
      </c>
      <c r="D586" s="16">
        <v>11</v>
      </c>
      <c r="E586" s="16">
        <v>53.000000000000007</v>
      </c>
      <c r="F586" s="16">
        <v>25</v>
      </c>
      <c r="G586" s="17">
        <v>3.7192981999999999E-2</v>
      </c>
      <c r="H586" s="18">
        <v>25</v>
      </c>
      <c r="I586" s="1" t="s">
        <v>19</v>
      </c>
    </row>
    <row r="587" spans="1:9" ht="15" customHeight="1" x14ac:dyDescent="0.2">
      <c r="A587" s="4" t="s">
        <v>494</v>
      </c>
      <c r="B587" s="16">
        <v>4</v>
      </c>
      <c r="C587" s="16">
        <v>1</v>
      </c>
      <c r="D587" s="16">
        <v>3</v>
      </c>
      <c r="E587" s="16">
        <v>35</v>
      </c>
      <c r="F587" s="16" t="s">
        <v>16</v>
      </c>
      <c r="G587" s="17">
        <v>1.2280701999999999E-2</v>
      </c>
      <c r="H587" s="18" t="s">
        <v>16</v>
      </c>
      <c r="I587" s="1" t="s">
        <v>19</v>
      </c>
    </row>
    <row r="588" spans="1:9" ht="21" customHeight="1" x14ac:dyDescent="0.2">
      <c r="A588" s="4" t="s">
        <v>15</v>
      </c>
      <c r="B588" s="13">
        <f>+B589+B598+B607+B624+B630+B642+B650+B656+B662</f>
        <v>7499</v>
      </c>
      <c r="C588" s="13">
        <f t="shared" ref="C588:H588" si="83">+C589+C598+C607+C624+C630+C642+C650+C656+C662</f>
        <v>386</v>
      </c>
      <c r="D588" s="13">
        <f t="shared" si="83"/>
        <v>7113</v>
      </c>
      <c r="E588" s="13">
        <f t="shared" si="83"/>
        <v>189828</v>
      </c>
      <c r="F588" s="13">
        <f t="shared" si="83"/>
        <v>93983.999999999985</v>
      </c>
      <c r="G588" s="14">
        <f t="shared" si="83"/>
        <v>75.085087985999991</v>
      </c>
      <c r="H588" s="15">
        <f t="shared" si="83"/>
        <v>56747.250000000007</v>
      </c>
      <c r="I588" s="1" t="s">
        <v>19</v>
      </c>
    </row>
    <row r="589" spans="1:9" ht="21" customHeight="1" x14ac:dyDescent="0.2">
      <c r="A589" s="4" t="s">
        <v>495</v>
      </c>
      <c r="B589" s="13">
        <f>SUM(B590:B597)</f>
        <v>1020</v>
      </c>
      <c r="C589" s="13">
        <f t="shared" ref="C589:H589" si="84">SUM(C590:C597)</f>
        <v>113</v>
      </c>
      <c r="D589" s="13">
        <f t="shared" si="84"/>
        <v>907</v>
      </c>
      <c r="E589" s="13">
        <f t="shared" si="84"/>
        <v>8760</v>
      </c>
      <c r="F589" s="13">
        <f t="shared" si="84"/>
        <v>4946.0000000000009</v>
      </c>
      <c r="G589" s="14">
        <f t="shared" si="84"/>
        <v>3.0564912670000002</v>
      </c>
      <c r="H589" s="15">
        <f t="shared" si="84"/>
        <v>11806.666666666666</v>
      </c>
      <c r="I589" s="1" t="s">
        <v>19</v>
      </c>
    </row>
    <row r="590" spans="1:9" ht="15" customHeight="1" x14ac:dyDescent="0.2">
      <c r="A590" s="4" t="s">
        <v>622</v>
      </c>
      <c r="B590" s="16">
        <v>123</v>
      </c>
      <c r="C590" s="16">
        <v>5</v>
      </c>
      <c r="D590" s="16">
        <v>118</v>
      </c>
      <c r="E590" s="16">
        <v>685.99999999999989</v>
      </c>
      <c r="F590" s="16">
        <v>328.99999999999994</v>
      </c>
      <c r="G590" s="17">
        <v>0.25210526700000008</v>
      </c>
      <c r="H590" s="18">
        <v>423.99999999999994</v>
      </c>
      <c r="I590" s="1" t="s">
        <v>19</v>
      </c>
    </row>
    <row r="591" spans="1:9" ht="15" customHeight="1" x14ac:dyDescent="0.2">
      <c r="A591" s="4" t="s">
        <v>496</v>
      </c>
      <c r="B591" s="16">
        <v>54</v>
      </c>
      <c r="C591" s="16">
        <v>6</v>
      </c>
      <c r="D591" s="16">
        <v>48</v>
      </c>
      <c r="E591" s="16">
        <v>249.00000000000003</v>
      </c>
      <c r="F591" s="16">
        <v>163.00000000000003</v>
      </c>
      <c r="G591" s="17">
        <v>8.7368422999999973E-2</v>
      </c>
      <c r="H591" s="18">
        <v>255.99999999999994</v>
      </c>
      <c r="I591" s="1" t="s">
        <v>19</v>
      </c>
    </row>
    <row r="592" spans="1:9" ht="15" customHeight="1" x14ac:dyDescent="0.2">
      <c r="A592" s="4" t="s">
        <v>497</v>
      </c>
      <c r="B592" s="16">
        <v>95</v>
      </c>
      <c r="C592" s="16" t="s">
        <v>16</v>
      </c>
      <c r="D592" s="16">
        <v>95</v>
      </c>
      <c r="E592" s="16">
        <v>925.99999999999977</v>
      </c>
      <c r="F592" s="16">
        <v>413</v>
      </c>
      <c r="G592" s="17">
        <v>0.32315789499999986</v>
      </c>
      <c r="H592" s="18">
        <v>1780.9999999999993</v>
      </c>
      <c r="I592" s="1" t="s">
        <v>19</v>
      </c>
    </row>
    <row r="593" spans="1:9" ht="15" customHeight="1" x14ac:dyDescent="0.2">
      <c r="A593" s="4" t="s">
        <v>498</v>
      </c>
      <c r="B593" s="16">
        <v>239</v>
      </c>
      <c r="C593" s="16">
        <v>29</v>
      </c>
      <c r="D593" s="16">
        <v>210</v>
      </c>
      <c r="E593" s="16">
        <v>1482.0000000000014</v>
      </c>
      <c r="F593" s="16">
        <v>730.00000000000011</v>
      </c>
      <c r="G593" s="17">
        <v>0.5338596600000004</v>
      </c>
      <c r="H593" s="18">
        <v>1327.0000000000005</v>
      </c>
      <c r="I593" s="1" t="s">
        <v>19</v>
      </c>
    </row>
    <row r="594" spans="1:9" ht="15" customHeight="1" x14ac:dyDescent="0.2">
      <c r="A594" s="4" t="s">
        <v>499</v>
      </c>
      <c r="B594" s="16">
        <v>53</v>
      </c>
      <c r="C594" s="16" t="s">
        <v>16</v>
      </c>
      <c r="D594" s="16">
        <v>53</v>
      </c>
      <c r="E594" s="16">
        <v>1082.0000000000002</v>
      </c>
      <c r="F594" s="16">
        <v>661</v>
      </c>
      <c r="G594" s="17">
        <v>0.37263158400000002</v>
      </c>
      <c r="H594" s="18">
        <v>3857.9999999999991</v>
      </c>
      <c r="I594" s="1" t="s">
        <v>19</v>
      </c>
    </row>
    <row r="595" spans="1:9" ht="15" customHeight="1" x14ac:dyDescent="0.2">
      <c r="A595" s="4" t="s">
        <v>500</v>
      </c>
      <c r="B595" s="16">
        <v>96</v>
      </c>
      <c r="C595" s="16">
        <v>15</v>
      </c>
      <c r="D595" s="16">
        <v>81</v>
      </c>
      <c r="E595" s="16">
        <v>968.00000000000023</v>
      </c>
      <c r="F595" s="16">
        <v>668.99999999999989</v>
      </c>
      <c r="G595" s="17">
        <v>0.33087719700000001</v>
      </c>
      <c r="H595" s="18">
        <v>1157.0000000000002</v>
      </c>
      <c r="I595" s="1" t="s">
        <v>19</v>
      </c>
    </row>
    <row r="596" spans="1:9" ht="15" customHeight="1" x14ac:dyDescent="0.2">
      <c r="A596" s="4" t="s">
        <v>501</v>
      </c>
      <c r="B596" s="16">
        <v>91</v>
      </c>
      <c r="C596" s="16">
        <v>3</v>
      </c>
      <c r="D596" s="16">
        <v>88</v>
      </c>
      <c r="E596" s="16">
        <v>789.00000000000011</v>
      </c>
      <c r="F596" s="16">
        <v>500.99999999999994</v>
      </c>
      <c r="G596" s="17">
        <v>0.264385969</v>
      </c>
      <c r="H596" s="18">
        <v>507.00000000000006</v>
      </c>
      <c r="I596" s="1" t="s">
        <v>19</v>
      </c>
    </row>
    <row r="597" spans="1:9" ht="15" customHeight="1" x14ac:dyDescent="0.2">
      <c r="A597" s="4" t="s">
        <v>502</v>
      </c>
      <c r="B597" s="16">
        <v>269</v>
      </c>
      <c r="C597" s="16">
        <v>55</v>
      </c>
      <c r="D597" s="16">
        <v>214</v>
      </c>
      <c r="E597" s="16">
        <v>2578</v>
      </c>
      <c r="F597" s="16">
        <v>1480.0000000000007</v>
      </c>
      <c r="G597" s="17">
        <v>0.89210527199999978</v>
      </c>
      <c r="H597" s="18">
        <v>2496.6666666666683</v>
      </c>
      <c r="I597" s="1" t="s">
        <v>19</v>
      </c>
    </row>
    <row r="598" spans="1:9" ht="21" customHeight="1" x14ac:dyDescent="0.2">
      <c r="A598" s="4" t="s">
        <v>503</v>
      </c>
      <c r="B598" s="13">
        <f>SUM(B599:B606)</f>
        <v>890</v>
      </c>
      <c r="C598" s="13">
        <f t="shared" ref="C598:H598" si="85">SUM(C599:C606)</f>
        <v>121</v>
      </c>
      <c r="D598" s="13">
        <f t="shared" si="85"/>
        <v>769</v>
      </c>
      <c r="E598" s="13">
        <f t="shared" si="85"/>
        <v>10887</v>
      </c>
      <c r="F598" s="13">
        <f t="shared" si="85"/>
        <v>7202.0000000000018</v>
      </c>
      <c r="G598" s="14">
        <f t="shared" si="85"/>
        <v>3.8022807309999997</v>
      </c>
      <c r="H598" s="15">
        <f t="shared" si="85"/>
        <v>7103.0833333333339</v>
      </c>
      <c r="I598" s="1" t="s">
        <v>19</v>
      </c>
    </row>
    <row r="599" spans="1:9" ht="15" customHeight="1" x14ac:dyDescent="0.2">
      <c r="A599" s="4" t="s">
        <v>623</v>
      </c>
      <c r="B599" s="16">
        <v>146</v>
      </c>
      <c r="C599" s="16">
        <v>18</v>
      </c>
      <c r="D599" s="16">
        <v>128</v>
      </c>
      <c r="E599" s="16">
        <v>1834.0000000000002</v>
      </c>
      <c r="F599" s="16">
        <v>1160.0000000000005</v>
      </c>
      <c r="G599" s="17">
        <v>0.62859649600000034</v>
      </c>
      <c r="H599" s="18">
        <v>436</v>
      </c>
      <c r="I599" s="1" t="s">
        <v>19</v>
      </c>
    </row>
    <row r="600" spans="1:9" ht="15" customHeight="1" x14ac:dyDescent="0.2">
      <c r="A600" s="4" t="s">
        <v>504</v>
      </c>
      <c r="B600" s="16">
        <v>37</v>
      </c>
      <c r="C600" s="16" t="s">
        <v>16</v>
      </c>
      <c r="D600" s="16">
        <v>37</v>
      </c>
      <c r="E600" s="16">
        <v>690.00000000000011</v>
      </c>
      <c r="F600" s="16">
        <v>312.00000000000011</v>
      </c>
      <c r="G600" s="17">
        <v>0.24245613999999993</v>
      </c>
      <c r="H600" s="18">
        <v>94.999999999999986</v>
      </c>
      <c r="I600" s="1" t="s">
        <v>19</v>
      </c>
    </row>
    <row r="601" spans="1:9" ht="15" customHeight="1" x14ac:dyDescent="0.2">
      <c r="A601" s="4" t="s">
        <v>505</v>
      </c>
      <c r="B601" s="16">
        <v>93</v>
      </c>
      <c r="C601" s="16">
        <v>37</v>
      </c>
      <c r="D601" s="16">
        <v>56</v>
      </c>
      <c r="E601" s="16">
        <v>1118.0000000000005</v>
      </c>
      <c r="F601" s="16">
        <v>885.99999999999966</v>
      </c>
      <c r="G601" s="17">
        <v>0.39052632000000015</v>
      </c>
      <c r="H601" s="18">
        <v>1186</v>
      </c>
      <c r="I601" s="1" t="s">
        <v>19</v>
      </c>
    </row>
    <row r="602" spans="1:9" ht="15" customHeight="1" x14ac:dyDescent="0.2">
      <c r="A602" s="4" t="s">
        <v>506</v>
      </c>
      <c r="B602" s="16">
        <v>145</v>
      </c>
      <c r="C602" s="16">
        <v>2</v>
      </c>
      <c r="D602" s="16">
        <v>143</v>
      </c>
      <c r="E602" s="16">
        <v>1915.9999999999995</v>
      </c>
      <c r="F602" s="16">
        <v>1252.0000000000007</v>
      </c>
      <c r="G602" s="17">
        <v>0.66333334199999994</v>
      </c>
      <c r="H602" s="18">
        <v>1076.666666666667</v>
      </c>
      <c r="I602" s="1" t="s">
        <v>19</v>
      </c>
    </row>
    <row r="603" spans="1:9" ht="15" customHeight="1" x14ac:dyDescent="0.2">
      <c r="A603" s="4" t="s">
        <v>507</v>
      </c>
      <c r="B603" s="16">
        <v>79</v>
      </c>
      <c r="C603" s="16">
        <v>13</v>
      </c>
      <c r="D603" s="16">
        <v>66</v>
      </c>
      <c r="E603" s="16">
        <v>1055.0000000000007</v>
      </c>
      <c r="F603" s="16">
        <v>615.99999999999989</v>
      </c>
      <c r="G603" s="17">
        <v>0.36929825000000005</v>
      </c>
      <c r="H603" s="18">
        <v>443.16666666666669</v>
      </c>
      <c r="I603" s="1" t="s">
        <v>19</v>
      </c>
    </row>
    <row r="604" spans="1:9" ht="15" customHeight="1" x14ac:dyDescent="0.2">
      <c r="A604" s="4" t="s">
        <v>508</v>
      </c>
      <c r="B604" s="16">
        <v>25</v>
      </c>
      <c r="C604" s="16" t="s">
        <v>16</v>
      </c>
      <c r="D604" s="16">
        <v>25</v>
      </c>
      <c r="E604" s="16">
        <v>197.99999999999994</v>
      </c>
      <c r="F604" s="16">
        <v>153.00000000000003</v>
      </c>
      <c r="G604" s="17">
        <v>6.5438596000000002E-2</v>
      </c>
      <c r="H604" s="18">
        <v>138</v>
      </c>
      <c r="I604" s="1" t="s">
        <v>19</v>
      </c>
    </row>
    <row r="605" spans="1:9" ht="15" customHeight="1" x14ac:dyDescent="0.2">
      <c r="A605" s="4" t="s">
        <v>509</v>
      </c>
      <c r="B605" s="16">
        <v>158</v>
      </c>
      <c r="C605" s="16">
        <v>31</v>
      </c>
      <c r="D605" s="16">
        <v>127</v>
      </c>
      <c r="E605" s="16">
        <v>1240.0000000000002</v>
      </c>
      <c r="F605" s="16">
        <v>815.99999999999989</v>
      </c>
      <c r="G605" s="17">
        <v>0.43192982799999996</v>
      </c>
      <c r="H605" s="18">
        <v>1425.9999999999995</v>
      </c>
      <c r="I605" s="1" t="s">
        <v>19</v>
      </c>
    </row>
    <row r="606" spans="1:9" ht="15" customHeight="1" x14ac:dyDescent="0.2">
      <c r="A606" s="4" t="s">
        <v>510</v>
      </c>
      <c r="B606" s="16">
        <v>207</v>
      </c>
      <c r="C606" s="16">
        <v>20</v>
      </c>
      <c r="D606" s="16">
        <v>187</v>
      </c>
      <c r="E606" s="16">
        <v>2836</v>
      </c>
      <c r="F606" s="16">
        <v>2007.0000000000009</v>
      </c>
      <c r="G606" s="17">
        <v>1.010701759</v>
      </c>
      <c r="H606" s="18">
        <v>2302.2500000000014</v>
      </c>
      <c r="I606" s="1" t="s">
        <v>19</v>
      </c>
    </row>
    <row r="607" spans="1:9" ht="21" customHeight="1" x14ac:dyDescent="0.2">
      <c r="A607" s="4" t="s">
        <v>511</v>
      </c>
      <c r="B607" s="13">
        <f>SUM(B608:B623)</f>
        <v>1085</v>
      </c>
      <c r="C607" s="13">
        <f t="shared" ref="C607:H607" si="86">SUM(C608:C623)</f>
        <v>53</v>
      </c>
      <c r="D607" s="13">
        <f t="shared" si="86"/>
        <v>1032</v>
      </c>
      <c r="E607" s="13">
        <f t="shared" si="86"/>
        <v>10630.000000000004</v>
      </c>
      <c r="F607" s="13">
        <f t="shared" si="86"/>
        <v>5757.0000000000018</v>
      </c>
      <c r="G607" s="14">
        <f t="shared" si="86"/>
        <v>3.6961403749999997</v>
      </c>
      <c r="H607" s="15">
        <f t="shared" si="86"/>
        <v>4331.3333333333321</v>
      </c>
      <c r="I607" s="1" t="s">
        <v>19</v>
      </c>
    </row>
    <row r="608" spans="1:9" ht="15" customHeight="1" x14ac:dyDescent="0.2">
      <c r="A608" s="4" t="s">
        <v>624</v>
      </c>
      <c r="B608" s="16">
        <v>99</v>
      </c>
      <c r="C608" s="16">
        <v>5</v>
      </c>
      <c r="D608" s="16">
        <v>94</v>
      </c>
      <c r="E608" s="16">
        <v>627.00000000000011</v>
      </c>
      <c r="F608" s="16">
        <v>159</v>
      </c>
      <c r="G608" s="17">
        <v>0.223859644</v>
      </c>
      <c r="H608" s="18">
        <v>147.99999999999997</v>
      </c>
      <c r="I608" s="1" t="s">
        <v>19</v>
      </c>
    </row>
    <row r="609" spans="1:9" ht="15" customHeight="1" x14ac:dyDescent="0.2">
      <c r="A609" s="4" t="s">
        <v>512</v>
      </c>
      <c r="B609" s="16">
        <v>75</v>
      </c>
      <c r="C609" s="16">
        <v>4</v>
      </c>
      <c r="D609" s="16">
        <v>71</v>
      </c>
      <c r="E609" s="16">
        <v>557</v>
      </c>
      <c r="F609" s="16">
        <v>341</v>
      </c>
      <c r="G609" s="17">
        <v>0.19684211000000001</v>
      </c>
      <c r="H609" s="18">
        <v>467</v>
      </c>
      <c r="I609" s="1" t="s">
        <v>19</v>
      </c>
    </row>
    <row r="610" spans="1:9" ht="15" customHeight="1" x14ac:dyDescent="0.2">
      <c r="A610" s="4" t="s">
        <v>513</v>
      </c>
      <c r="B610" s="16">
        <v>39</v>
      </c>
      <c r="C610" s="16" t="s">
        <v>16</v>
      </c>
      <c r="D610" s="16">
        <v>39</v>
      </c>
      <c r="E610" s="16">
        <v>235.00000000000006</v>
      </c>
      <c r="F610" s="16">
        <v>129.00000000000003</v>
      </c>
      <c r="G610" s="17">
        <v>8.1929823999999998E-2</v>
      </c>
      <c r="H610" s="18">
        <v>94</v>
      </c>
      <c r="I610" s="1" t="s">
        <v>19</v>
      </c>
    </row>
    <row r="611" spans="1:9" ht="15" customHeight="1" x14ac:dyDescent="0.2">
      <c r="A611" s="4" t="s">
        <v>514</v>
      </c>
      <c r="B611" s="16">
        <v>2</v>
      </c>
      <c r="C611" s="16">
        <v>1</v>
      </c>
      <c r="D611" s="16">
        <v>1</v>
      </c>
      <c r="E611" s="16">
        <v>8</v>
      </c>
      <c r="F611" s="16">
        <v>7</v>
      </c>
      <c r="G611" s="17">
        <v>2.8070170000000002E-3</v>
      </c>
      <c r="H611" s="18">
        <v>7</v>
      </c>
      <c r="I611" s="1" t="s">
        <v>19</v>
      </c>
    </row>
    <row r="612" spans="1:9" ht="15" customHeight="1" x14ac:dyDescent="0.2">
      <c r="A612" s="4" t="s">
        <v>515</v>
      </c>
      <c r="B612" s="16">
        <v>438</v>
      </c>
      <c r="C612" s="16">
        <v>1</v>
      </c>
      <c r="D612" s="16">
        <v>437</v>
      </c>
      <c r="E612" s="16">
        <v>6366.0000000000045</v>
      </c>
      <c r="F612" s="16">
        <v>3671.0000000000018</v>
      </c>
      <c r="G612" s="17">
        <v>2.2092982709999993</v>
      </c>
      <c r="H612" s="18">
        <v>2186.3333333333321</v>
      </c>
      <c r="I612" s="1" t="s">
        <v>19</v>
      </c>
    </row>
    <row r="613" spans="1:9" ht="15" customHeight="1" x14ac:dyDescent="0.2">
      <c r="A613" s="4" t="s">
        <v>516</v>
      </c>
      <c r="B613" s="16">
        <v>1</v>
      </c>
      <c r="C613" s="16" t="s">
        <v>16</v>
      </c>
      <c r="D613" s="16">
        <v>1</v>
      </c>
      <c r="E613" s="16">
        <v>9</v>
      </c>
      <c r="F613" s="16">
        <v>5</v>
      </c>
      <c r="G613" s="17">
        <v>3.157895E-3</v>
      </c>
      <c r="H613" s="18">
        <v>4</v>
      </c>
      <c r="I613" s="1" t="s">
        <v>19</v>
      </c>
    </row>
    <row r="614" spans="1:9" ht="15" customHeight="1" x14ac:dyDescent="0.2">
      <c r="A614" s="4" t="s">
        <v>517</v>
      </c>
      <c r="B614" s="16">
        <v>57</v>
      </c>
      <c r="C614" s="16">
        <v>3</v>
      </c>
      <c r="D614" s="16">
        <v>54</v>
      </c>
      <c r="E614" s="16">
        <v>594</v>
      </c>
      <c r="F614" s="16">
        <v>368.99999999999989</v>
      </c>
      <c r="G614" s="17">
        <v>0.20228070399999992</v>
      </c>
      <c r="H614" s="18">
        <v>238.00000000000014</v>
      </c>
      <c r="I614" s="1" t="s">
        <v>19</v>
      </c>
    </row>
    <row r="615" spans="1:9" ht="15" customHeight="1" x14ac:dyDescent="0.2">
      <c r="A615" s="4" t="s">
        <v>518</v>
      </c>
      <c r="B615" s="16">
        <v>38</v>
      </c>
      <c r="C615" s="16">
        <v>1</v>
      </c>
      <c r="D615" s="16">
        <v>37</v>
      </c>
      <c r="E615" s="16">
        <v>183</v>
      </c>
      <c r="F615" s="16">
        <v>95</v>
      </c>
      <c r="G615" s="17">
        <v>6.3684207999999992E-2</v>
      </c>
      <c r="H615" s="18">
        <v>142.99999999999997</v>
      </c>
      <c r="I615" s="1" t="s">
        <v>19</v>
      </c>
    </row>
    <row r="616" spans="1:9" ht="15" customHeight="1" x14ac:dyDescent="0.2">
      <c r="A616" s="4" t="s">
        <v>296</v>
      </c>
      <c r="B616" s="16">
        <v>1</v>
      </c>
      <c r="C616" s="16">
        <v>1</v>
      </c>
      <c r="D616" s="16" t="s">
        <v>16</v>
      </c>
      <c r="E616" s="16">
        <v>14</v>
      </c>
      <c r="F616" s="16" t="s">
        <v>16</v>
      </c>
      <c r="G616" s="17">
        <v>4.9122810000000001E-3</v>
      </c>
      <c r="H616" s="18" t="s">
        <v>16</v>
      </c>
      <c r="I616" s="1" t="s">
        <v>19</v>
      </c>
    </row>
    <row r="617" spans="1:9" ht="15" customHeight="1" x14ac:dyDescent="0.2">
      <c r="A617" s="4" t="s">
        <v>519</v>
      </c>
      <c r="B617" s="16">
        <v>27</v>
      </c>
      <c r="C617" s="16" t="s">
        <v>16</v>
      </c>
      <c r="D617" s="16">
        <v>27</v>
      </c>
      <c r="E617" s="16">
        <v>84</v>
      </c>
      <c r="F617" s="16">
        <v>24</v>
      </c>
      <c r="G617" s="17">
        <v>2.9473682000000001E-2</v>
      </c>
      <c r="H617" s="18">
        <v>37</v>
      </c>
      <c r="I617" s="1" t="s">
        <v>19</v>
      </c>
    </row>
    <row r="618" spans="1:9" ht="15" customHeight="1" x14ac:dyDescent="0.2">
      <c r="A618" s="4" t="s">
        <v>520</v>
      </c>
      <c r="B618" s="16">
        <v>121</v>
      </c>
      <c r="C618" s="16">
        <v>4</v>
      </c>
      <c r="D618" s="16">
        <v>117</v>
      </c>
      <c r="E618" s="16">
        <v>561.99999999999989</v>
      </c>
      <c r="F618" s="16">
        <v>246.99999999999986</v>
      </c>
      <c r="G618" s="17">
        <v>0.19666666399999996</v>
      </c>
      <c r="H618" s="18">
        <v>309.00000000000011</v>
      </c>
      <c r="I618" s="1" t="s">
        <v>19</v>
      </c>
    </row>
    <row r="619" spans="1:9" ht="15" customHeight="1" x14ac:dyDescent="0.2">
      <c r="A619" s="4" t="s">
        <v>521</v>
      </c>
      <c r="B619" s="16">
        <v>44</v>
      </c>
      <c r="C619" s="16">
        <v>9</v>
      </c>
      <c r="D619" s="16">
        <v>35</v>
      </c>
      <c r="E619" s="16">
        <v>619</v>
      </c>
      <c r="F619" s="16">
        <v>283</v>
      </c>
      <c r="G619" s="17">
        <v>0.21894737100000003</v>
      </c>
      <c r="H619" s="18">
        <v>162</v>
      </c>
      <c r="I619" s="1" t="s">
        <v>19</v>
      </c>
    </row>
    <row r="620" spans="1:9" ht="15" customHeight="1" x14ac:dyDescent="0.2">
      <c r="A620" s="4" t="s">
        <v>522</v>
      </c>
      <c r="B620" s="16">
        <v>42</v>
      </c>
      <c r="C620" s="16">
        <v>4</v>
      </c>
      <c r="D620" s="16">
        <v>38</v>
      </c>
      <c r="E620" s="16">
        <v>201</v>
      </c>
      <c r="F620" s="16">
        <v>97.000000000000028</v>
      </c>
      <c r="G620" s="17">
        <v>7.0526318000000018E-2</v>
      </c>
      <c r="H620" s="18">
        <v>97.000000000000014</v>
      </c>
      <c r="I620" s="1" t="s">
        <v>19</v>
      </c>
    </row>
    <row r="621" spans="1:9" ht="15" customHeight="1" x14ac:dyDescent="0.2">
      <c r="A621" s="4" t="s">
        <v>523</v>
      </c>
      <c r="B621" s="16">
        <v>23</v>
      </c>
      <c r="C621" s="16">
        <v>1</v>
      </c>
      <c r="D621" s="16">
        <v>22</v>
      </c>
      <c r="E621" s="16">
        <v>107</v>
      </c>
      <c r="F621" s="16">
        <v>32</v>
      </c>
      <c r="G621" s="17">
        <v>3.7543858999999999E-2</v>
      </c>
      <c r="H621" s="18">
        <v>57</v>
      </c>
      <c r="I621" s="1" t="s">
        <v>19</v>
      </c>
    </row>
    <row r="622" spans="1:9" ht="15" customHeight="1" x14ac:dyDescent="0.2">
      <c r="A622" s="4" t="s">
        <v>524</v>
      </c>
      <c r="B622" s="16">
        <v>38</v>
      </c>
      <c r="C622" s="16">
        <v>18</v>
      </c>
      <c r="D622" s="16">
        <v>20</v>
      </c>
      <c r="E622" s="16">
        <v>344.99999999999994</v>
      </c>
      <c r="F622" s="16">
        <v>246.99999999999997</v>
      </c>
      <c r="G622" s="17">
        <v>0.11245614200000001</v>
      </c>
      <c r="H622" s="18">
        <v>253.00000000000003</v>
      </c>
      <c r="I622" s="1" t="s">
        <v>19</v>
      </c>
    </row>
    <row r="623" spans="1:9" ht="15" customHeight="1" x14ac:dyDescent="0.2">
      <c r="A623" s="4" t="s">
        <v>525</v>
      </c>
      <c r="B623" s="16">
        <v>40</v>
      </c>
      <c r="C623" s="16">
        <v>1</v>
      </c>
      <c r="D623" s="16">
        <v>39</v>
      </c>
      <c r="E623" s="16">
        <v>119.00000000000004</v>
      </c>
      <c r="F623" s="16">
        <v>50.999999999999986</v>
      </c>
      <c r="G623" s="17">
        <v>4.1754384999999998E-2</v>
      </c>
      <c r="H623" s="18">
        <v>129.00000000000003</v>
      </c>
      <c r="I623" s="1" t="s">
        <v>19</v>
      </c>
    </row>
    <row r="624" spans="1:9" ht="21" customHeight="1" x14ac:dyDescent="0.2">
      <c r="A624" s="4" t="s">
        <v>526</v>
      </c>
      <c r="B624" s="13">
        <f>SUM(B625:B629)</f>
        <v>803</v>
      </c>
      <c r="C624" s="13">
        <f t="shared" ref="C624:H624" si="87">SUM(C625:C629)</f>
        <v>28</v>
      </c>
      <c r="D624" s="13">
        <f t="shared" si="87"/>
        <v>775</v>
      </c>
      <c r="E624" s="13">
        <f t="shared" si="87"/>
        <v>9147</v>
      </c>
      <c r="F624" s="13">
        <f t="shared" si="87"/>
        <v>5584.9999999999982</v>
      </c>
      <c r="G624" s="14">
        <f t="shared" si="87"/>
        <v>4.7717544190000014</v>
      </c>
      <c r="H624" s="15">
        <f t="shared" si="87"/>
        <v>5125.1666666666661</v>
      </c>
      <c r="I624" s="1" t="s">
        <v>19</v>
      </c>
    </row>
    <row r="625" spans="1:9" ht="15" customHeight="1" x14ac:dyDescent="0.2">
      <c r="A625" s="4" t="s">
        <v>625</v>
      </c>
      <c r="B625" s="16">
        <v>256</v>
      </c>
      <c r="C625" s="16">
        <v>3</v>
      </c>
      <c r="D625" s="16">
        <v>253</v>
      </c>
      <c r="E625" s="16">
        <v>2953.9999999999995</v>
      </c>
      <c r="F625" s="16">
        <v>1807.9999999999986</v>
      </c>
      <c r="G625" s="17">
        <v>1.0398245779999999</v>
      </c>
      <c r="H625" s="18">
        <v>1756.6666666666667</v>
      </c>
      <c r="I625" s="1" t="s">
        <v>19</v>
      </c>
    </row>
    <row r="626" spans="1:9" ht="15" customHeight="1" x14ac:dyDescent="0.2">
      <c r="A626" s="4" t="s">
        <v>527</v>
      </c>
      <c r="B626" s="16">
        <v>184</v>
      </c>
      <c r="C626" s="16">
        <v>17</v>
      </c>
      <c r="D626" s="16">
        <v>167</v>
      </c>
      <c r="E626" s="16">
        <v>2395.9999999999995</v>
      </c>
      <c r="F626" s="16">
        <v>1323.9999999999995</v>
      </c>
      <c r="G626" s="17">
        <v>0.87403509900000098</v>
      </c>
      <c r="H626" s="18">
        <v>686.16666666666686</v>
      </c>
      <c r="I626" s="1" t="s">
        <v>19</v>
      </c>
    </row>
    <row r="627" spans="1:9" ht="15" customHeight="1" x14ac:dyDescent="0.2">
      <c r="A627" s="4" t="s">
        <v>528</v>
      </c>
      <c r="B627" s="16">
        <v>36</v>
      </c>
      <c r="C627" s="16">
        <v>8</v>
      </c>
      <c r="D627" s="16">
        <v>28</v>
      </c>
      <c r="E627" s="16">
        <v>304.00000000000006</v>
      </c>
      <c r="F627" s="16">
        <v>114.00000000000001</v>
      </c>
      <c r="G627" s="17">
        <v>1.6333333330000006</v>
      </c>
      <c r="H627" s="18">
        <v>117.00000000000003</v>
      </c>
      <c r="I627" s="1" t="s">
        <v>19</v>
      </c>
    </row>
    <row r="628" spans="1:9" ht="15" customHeight="1" x14ac:dyDescent="0.2">
      <c r="A628" s="4" t="s">
        <v>529</v>
      </c>
      <c r="B628" s="16">
        <v>183</v>
      </c>
      <c r="C628" s="16" t="s">
        <v>16</v>
      </c>
      <c r="D628" s="16">
        <v>183</v>
      </c>
      <c r="E628" s="16">
        <v>1507.0000000000002</v>
      </c>
      <c r="F628" s="16">
        <v>1140.0000000000002</v>
      </c>
      <c r="G628" s="17">
        <v>0.52087719499999996</v>
      </c>
      <c r="H628" s="18">
        <v>1241.9999999999998</v>
      </c>
      <c r="I628" s="1" t="s">
        <v>19</v>
      </c>
    </row>
    <row r="629" spans="1:9" ht="15" customHeight="1" x14ac:dyDescent="0.2">
      <c r="A629" s="4" t="s">
        <v>530</v>
      </c>
      <c r="B629" s="16">
        <v>144</v>
      </c>
      <c r="C629" s="16" t="s">
        <v>16</v>
      </c>
      <c r="D629" s="16">
        <v>144</v>
      </c>
      <c r="E629" s="16">
        <v>1986.0000000000002</v>
      </c>
      <c r="F629" s="16">
        <v>1199</v>
      </c>
      <c r="G629" s="17">
        <v>0.70368421399999992</v>
      </c>
      <c r="H629" s="18">
        <v>1323.3333333333333</v>
      </c>
      <c r="I629" s="1" t="s">
        <v>19</v>
      </c>
    </row>
    <row r="630" spans="1:9" ht="21" customHeight="1" x14ac:dyDescent="0.2">
      <c r="A630" s="4" t="s">
        <v>531</v>
      </c>
      <c r="B630" s="13">
        <f>SUM(B631:B641)</f>
        <v>1042</v>
      </c>
      <c r="C630" s="13">
        <f t="shared" ref="C630:H630" si="88">SUM(C631:C641)</f>
        <v>29</v>
      </c>
      <c r="D630" s="13">
        <f t="shared" si="88"/>
        <v>1013</v>
      </c>
      <c r="E630" s="13">
        <f t="shared" si="88"/>
        <v>8214</v>
      </c>
      <c r="F630" s="13">
        <f t="shared" si="88"/>
        <v>3714.9999999999995</v>
      </c>
      <c r="G630" s="14">
        <f t="shared" si="88"/>
        <v>2.8789474030000011</v>
      </c>
      <c r="H630" s="15">
        <f t="shared" si="88"/>
        <v>8543.3333333333358</v>
      </c>
      <c r="I630" s="1" t="s">
        <v>19</v>
      </c>
    </row>
    <row r="631" spans="1:9" ht="15" customHeight="1" x14ac:dyDescent="0.2">
      <c r="A631" s="4" t="s">
        <v>626</v>
      </c>
      <c r="B631" s="16">
        <v>69</v>
      </c>
      <c r="C631" s="16" t="s">
        <v>16</v>
      </c>
      <c r="D631" s="16">
        <v>69</v>
      </c>
      <c r="E631" s="16">
        <v>255.99999999999997</v>
      </c>
      <c r="F631" s="16">
        <v>95.000000000000014</v>
      </c>
      <c r="G631" s="17">
        <v>8.9298237999999988E-2</v>
      </c>
      <c r="H631" s="18">
        <v>336.99999999999994</v>
      </c>
      <c r="I631" s="1" t="s">
        <v>19</v>
      </c>
    </row>
    <row r="632" spans="1:9" ht="15" customHeight="1" x14ac:dyDescent="0.2">
      <c r="A632" s="4" t="s">
        <v>532</v>
      </c>
      <c r="B632" s="16">
        <v>186</v>
      </c>
      <c r="C632" s="16">
        <v>4</v>
      </c>
      <c r="D632" s="16">
        <v>182</v>
      </c>
      <c r="E632" s="16">
        <v>2040.0000000000002</v>
      </c>
      <c r="F632" s="16">
        <v>841.99999999999977</v>
      </c>
      <c r="G632" s="17">
        <v>0.71333333900000095</v>
      </c>
      <c r="H632" s="18">
        <v>2001.3333333333335</v>
      </c>
      <c r="I632" s="1" t="s">
        <v>19</v>
      </c>
    </row>
    <row r="633" spans="1:9" ht="15" customHeight="1" x14ac:dyDescent="0.2">
      <c r="A633" s="4" t="s">
        <v>533</v>
      </c>
      <c r="B633" s="16">
        <v>24</v>
      </c>
      <c r="C633" s="16" t="s">
        <v>16</v>
      </c>
      <c r="D633" s="16">
        <v>24</v>
      </c>
      <c r="E633" s="16">
        <v>65</v>
      </c>
      <c r="F633" s="16">
        <v>30.999999999999996</v>
      </c>
      <c r="G633" s="17">
        <v>2.2807015999999999E-2</v>
      </c>
      <c r="H633" s="18">
        <v>152.99999999999997</v>
      </c>
      <c r="I633" s="1" t="s">
        <v>19</v>
      </c>
    </row>
    <row r="634" spans="1:9" ht="15" customHeight="1" x14ac:dyDescent="0.2">
      <c r="A634" s="4" t="s">
        <v>534</v>
      </c>
      <c r="B634" s="16">
        <v>275</v>
      </c>
      <c r="C634" s="16">
        <v>3</v>
      </c>
      <c r="D634" s="16">
        <v>272</v>
      </c>
      <c r="E634" s="16">
        <v>1725</v>
      </c>
      <c r="F634" s="16">
        <v>828.99999999999977</v>
      </c>
      <c r="G634" s="17">
        <v>0.60596492999999996</v>
      </c>
      <c r="H634" s="18">
        <v>726.3333333333336</v>
      </c>
      <c r="I634" s="1" t="s">
        <v>19</v>
      </c>
    </row>
    <row r="635" spans="1:9" ht="15" customHeight="1" x14ac:dyDescent="0.2">
      <c r="A635" s="4" t="s">
        <v>535</v>
      </c>
      <c r="B635" s="16">
        <v>24</v>
      </c>
      <c r="C635" s="16">
        <v>2</v>
      </c>
      <c r="D635" s="16">
        <v>22</v>
      </c>
      <c r="E635" s="16">
        <v>90.000000000000014</v>
      </c>
      <c r="F635" s="16">
        <v>39</v>
      </c>
      <c r="G635" s="17">
        <v>3.1578949000000009E-2</v>
      </c>
      <c r="H635" s="18">
        <v>97</v>
      </c>
      <c r="I635" s="1" t="s">
        <v>19</v>
      </c>
    </row>
    <row r="636" spans="1:9" ht="15" customHeight="1" x14ac:dyDescent="0.2">
      <c r="A636" s="4" t="s">
        <v>536</v>
      </c>
      <c r="B636" s="16">
        <v>68</v>
      </c>
      <c r="C636" s="16">
        <v>1</v>
      </c>
      <c r="D636" s="16">
        <v>67</v>
      </c>
      <c r="E636" s="16">
        <v>524</v>
      </c>
      <c r="F636" s="16">
        <v>194.00000000000003</v>
      </c>
      <c r="G636" s="17">
        <v>0.18473684299999998</v>
      </c>
      <c r="H636" s="18">
        <v>345.99999999999994</v>
      </c>
      <c r="I636" s="1" t="s">
        <v>19</v>
      </c>
    </row>
    <row r="637" spans="1:9" ht="15" customHeight="1" x14ac:dyDescent="0.2">
      <c r="A637" s="4" t="s">
        <v>537</v>
      </c>
      <c r="B637" s="16">
        <v>8</v>
      </c>
      <c r="C637" s="16" t="s">
        <v>16</v>
      </c>
      <c r="D637" s="16">
        <v>8</v>
      </c>
      <c r="E637" s="16">
        <v>26</v>
      </c>
      <c r="F637" s="16">
        <v>3</v>
      </c>
      <c r="G637" s="17">
        <v>9.1228060000000007E-3</v>
      </c>
      <c r="H637" s="18">
        <v>30</v>
      </c>
      <c r="I637" s="1" t="s">
        <v>19</v>
      </c>
    </row>
    <row r="638" spans="1:9" ht="15" customHeight="1" x14ac:dyDescent="0.2">
      <c r="A638" s="4" t="s">
        <v>401</v>
      </c>
      <c r="B638" s="16">
        <v>102</v>
      </c>
      <c r="C638" s="16" t="s">
        <v>16</v>
      </c>
      <c r="D638" s="16">
        <v>102</v>
      </c>
      <c r="E638" s="16">
        <v>1142.9999999999998</v>
      </c>
      <c r="F638" s="16">
        <v>539.00000000000011</v>
      </c>
      <c r="G638" s="17">
        <v>0.39491228499999986</v>
      </c>
      <c r="H638" s="18">
        <v>1271.0000000000009</v>
      </c>
      <c r="I638" s="1" t="s">
        <v>19</v>
      </c>
    </row>
    <row r="639" spans="1:9" ht="15" customHeight="1" x14ac:dyDescent="0.2">
      <c r="A639" s="4" t="s">
        <v>538</v>
      </c>
      <c r="B639" s="16">
        <v>114</v>
      </c>
      <c r="C639" s="16">
        <v>16</v>
      </c>
      <c r="D639" s="16">
        <v>98</v>
      </c>
      <c r="E639" s="16">
        <v>1438.0000000000002</v>
      </c>
      <c r="F639" s="16">
        <v>730.99999999999989</v>
      </c>
      <c r="G639" s="17">
        <v>0.50473685000000001</v>
      </c>
      <c r="H639" s="18">
        <v>1435.0000000000002</v>
      </c>
      <c r="I639" s="1" t="s">
        <v>19</v>
      </c>
    </row>
    <row r="640" spans="1:9" ht="15" customHeight="1" x14ac:dyDescent="0.2">
      <c r="A640" s="4" t="s">
        <v>539</v>
      </c>
      <c r="B640" s="16">
        <v>153</v>
      </c>
      <c r="C640" s="16">
        <v>3</v>
      </c>
      <c r="D640" s="16">
        <v>150</v>
      </c>
      <c r="E640" s="16">
        <v>813.00000000000011</v>
      </c>
      <c r="F640" s="16">
        <v>353.99999999999994</v>
      </c>
      <c r="G640" s="17">
        <v>0.28964912800000003</v>
      </c>
      <c r="H640" s="18">
        <v>772.66666666666697</v>
      </c>
      <c r="I640" s="1" t="s">
        <v>19</v>
      </c>
    </row>
    <row r="641" spans="1:9" ht="15" customHeight="1" x14ac:dyDescent="0.2">
      <c r="A641" s="4" t="s">
        <v>564</v>
      </c>
      <c r="B641" s="16">
        <v>19</v>
      </c>
      <c r="C641" s="16" t="s">
        <v>16</v>
      </c>
      <c r="D641" s="16">
        <v>19</v>
      </c>
      <c r="E641" s="16">
        <v>94</v>
      </c>
      <c r="F641" s="16">
        <v>58</v>
      </c>
      <c r="G641" s="17">
        <v>3.2807019E-2</v>
      </c>
      <c r="H641" s="18">
        <v>1374.0000000000002</v>
      </c>
      <c r="I641" s="1" t="s">
        <v>19</v>
      </c>
    </row>
    <row r="642" spans="1:9" ht="21" customHeight="1" x14ac:dyDescent="0.2">
      <c r="A642" s="4" t="s">
        <v>540</v>
      </c>
      <c r="B642" s="13">
        <f>SUM(B643:B649)</f>
        <v>680</v>
      </c>
      <c r="C642" s="13">
        <f t="shared" ref="C642:H642" si="89">SUM(C643:C649)</f>
        <v>2</v>
      </c>
      <c r="D642" s="13">
        <f t="shared" si="89"/>
        <v>678</v>
      </c>
      <c r="E642" s="13">
        <f t="shared" si="89"/>
        <v>38296.999999999993</v>
      </c>
      <c r="F642" s="13">
        <f t="shared" si="89"/>
        <v>16645.999999999996</v>
      </c>
      <c r="G642" s="14">
        <f t="shared" si="89"/>
        <v>13.493684235999996</v>
      </c>
      <c r="H642" s="15">
        <f t="shared" si="89"/>
        <v>5696.333333333333</v>
      </c>
      <c r="I642" s="1" t="s">
        <v>19</v>
      </c>
    </row>
    <row r="643" spans="1:9" ht="15" customHeight="1" x14ac:dyDescent="0.2">
      <c r="A643" s="4" t="s">
        <v>627</v>
      </c>
      <c r="B643" s="16">
        <v>69</v>
      </c>
      <c r="C643" s="16">
        <v>1</v>
      </c>
      <c r="D643" s="16">
        <v>68</v>
      </c>
      <c r="E643" s="16">
        <v>10967</v>
      </c>
      <c r="F643" s="16">
        <v>560</v>
      </c>
      <c r="G643" s="17">
        <v>3.8645614050000008</v>
      </c>
      <c r="H643" s="18">
        <v>111.00000000000001</v>
      </c>
      <c r="I643" s="1" t="s">
        <v>19</v>
      </c>
    </row>
    <row r="644" spans="1:9" ht="15" customHeight="1" x14ac:dyDescent="0.2">
      <c r="A644" s="4" t="s">
        <v>541</v>
      </c>
      <c r="B644" s="16">
        <v>3</v>
      </c>
      <c r="C644" s="16" t="s">
        <v>16</v>
      </c>
      <c r="D644" s="16">
        <v>3</v>
      </c>
      <c r="E644" s="16">
        <v>315</v>
      </c>
      <c r="F644" s="16">
        <v>315</v>
      </c>
      <c r="G644" s="17">
        <v>0.11228070200000001</v>
      </c>
      <c r="H644" s="18">
        <v>45.000000000000014</v>
      </c>
      <c r="I644" s="1" t="s">
        <v>19</v>
      </c>
    </row>
    <row r="645" spans="1:9" ht="15" customHeight="1" x14ac:dyDescent="0.2">
      <c r="A645" s="4" t="s">
        <v>542</v>
      </c>
      <c r="B645" s="16">
        <v>34</v>
      </c>
      <c r="C645" s="16" t="s">
        <v>16</v>
      </c>
      <c r="D645" s="16">
        <v>34</v>
      </c>
      <c r="E645" s="16">
        <v>1500.0000000000002</v>
      </c>
      <c r="F645" s="16">
        <v>356.99999999999994</v>
      </c>
      <c r="G645" s="17">
        <v>0.51438596700000006</v>
      </c>
      <c r="H645" s="18">
        <v>96</v>
      </c>
      <c r="I645" s="1" t="s">
        <v>19</v>
      </c>
    </row>
    <row r="646" spans="1:9" ht="15" customHeight="1" x14ac:dyDescent="0.2">
      <c r="A646" s="4" t="s">
        <v>543</v>
      </c>
      <c r="B646" s="16">
        <v>223</v>
      </c>
      <c r="C646" s="16" t="s">
        <v>16</v>
      </c>
      <c r="D646" s="16">
        <v>223</v>
      </c>
      <c r="E646" s="16">
        <v>6127.9999999999973</v>
      </c>
      <c r="F646" s="16">
        <v>4755.0000000000009</v>
      </c>
      <c r="G646" s="17">
        <v>2.1464912390000008</v>
      </c>
      <c r="H646" s="18">
        <v>114.33333333333331</v>
      </c>
      <c r="I646" s="1" t="s">
        <v>19</v>
      </c>
    </row>
    <row r="647" spans="1:9" ht="15" customHeight="1" x14ac:dyDescent="0.2">
      <c r="A647" s="4" t="s">
        <v>544</v>
      </c>
      <c r="B647" s="16">
        <v>237</v>
      </c>
      <c r="C647" s="16">
        <v>1</v>
      </c>
      <c r="D647" s="16">
        <v>236</v>
      </c>
      <c r="E647" s="16">
        <v>12089.999999999998</v>
      </c>
      <c r="F647" s="16">
        <v>8586.9999999999964</v>
      </c>
      <c r="G647" s="17">
        <v>4.2484210579999955</v>
      </c>
      <c r="H647" s="18">
        <v>164.99999999999997</v>
      </c>
      <c r="I647" s="1" t="s">
        <v>19</v>
      </c>
    </row>
    <row r="648" spans="1:9" ht="15" customHeight="1" x14ac:dyDescent="0.2">
      <c r="A648" s="4" t="s">
        <v>545</v>
      </c>
      <c r="B648" s="16">
        <v>33</v>
      </c>
      <c r="C648" s="16" t="s">
        <v>16</v>
      </c>
      <c r="D648" s="16">
        <v>33</v>
      </c>
      <c r="E648" s="16">
        <v>5365.0000000000018</v>
      </c>
      <c r="F648" s="16">
        <v>1891</v>
      </c>
      <c r="G648" s="17">
        <v>1.9292982460000001</v>
      </c>
      <c r="H648" s="18">
        <v>5047</v>
      </c>
      <c r="I648" s="1" t="s">
        <v>19</v>
      </c>
    </row>
    <row r="649" spans="1:9" ht="15" customHeight="1" x14ac:dyDescent="0.2">
      <c r="A649" s="4" t="s">
        <v>546</v>
      </c>
      <c r="B649" s="16">
        <v>81</v>
      </c>
      <c r="C649" s="16" t="s">
        <v>16</v>
      </c>
      <c r="D649" s="16">
        <v>81</v>
      </c>
      <c r="E649" s="16">
        <v>1931.9999999999995</v>
      </c>
      <c r="F649" s="16">
        <v>181.00000000000006</v>
      </c>
      <c r="G649" s="17">
        <v>0.67824561899999991</v>
      </c>
      <c r="H649" s="18">
        <v>117.99999999999999</v>
      </c>
      <c r="I649" s="1" t="s">
        <v>19</v>
      </c>
    </row>
    <row r="650" spans="1:9" ht="21" customHeight="1" x14ac:dyDescent="0.2">
      <c r="A650" s="4" t="s">
        <v>547</v>
      </c>
      <c r="B650" s="13">
        <f>SUM(B651:B655)</f>
        <v>603</v>
      </c>
      <c r="C650" s="13">
        <f t="shared" ref="C650:H650" si="90">SUM(C651:C655)</f>
        <v>17</v>
      </c>
      <c r="D650" s="13">
        <f t="shared" si="90"/>
        <v>586</v>
      </c>
      <c r="E650" s="13">
        <f t="shared" si="90"/>
        <v>23434.000000000004</v>
      </c>
      <c r="F650" s="13">
        <f t="shared" si="90"/>
        <v>8185.9999999999982</v>
      </c>
      <c r="G650" s="14">
        <f t="shared" si="90"/>
        <v>8.790877222999999</v>
      </c>
      <c r="H650" s="15">
        <f t="shared" si="90"/>
        <v>4177.9999999999991</v>
      </c>
      <c r="I650" s="1" t="s">
        <v>19</v>
      </c>
    </row>
    <row r="651" spans="1:9" ht="15" customHeight="1" x14ac:dyDescent="0.2">
      <c r="A651" s="4" t="s">
        <v>628</v>
      </c>
      <c r="B651" s="16">
        <v>44</v>
      </c>
      <c r="C651" s="16">
        <v>4</v>
      </c>
      <c r="D651" s="16">
        <v>40</v>
      </c>
      <c r="E651" s="16">
        <v>1004.0000000000002</v>
      </c>
      <c r="F651" s="16">
        <v>769</v>
      </c>
      <c r="G651" s="17">
        <v>0.90105263499999999</v>
      </c>
      <c r="H651" s="18">
        <v>580.99999999999966</v>
      </c>
      <c r="I651" s="1" t="s">
        <v>19</v>
      </c>
    </row>
    <row r="652" spans="1:9" ht="15" customHeight="1" x14ac:dyDescent="0.2">
      <c r="A652" s="4" t="s">
        <v>548</v>
      </c>
      <c r="B652" s="16">
        <v>167</v>
      </c>
      <c r="C652" s="16">
        <v>4</v>
      </c>
      <c r="D652" s="16">
        <v>163</v>
      </c>
      <c r="E652" s="16">
        <v>4366</v>
      </c>
      <c r="F652" s="16">
        <v>2438.9999999999991</v>
      </c>
      <c r="G652" s="17">
        <v>1.4721052719999999</v>
      </c>
      <c r="H652" s="18">
        <v>419</v>
      </c>
      <c r="I652" s="1" t="s">
        <v>19</v>
      </c>
    </row>
    <row r="653" spans="1:9" ht="15" customHeight="1" x14ac:dyDescent="0.2">
      <c r="A653" s="4" t="s">
        <v>549</v>
      </c>
      <c r="B653" s="16">
        <v>72</v>
      </c>
      <c r="C653" s="16">
        <v>1</v>
      </c>
      <c r="D653" s="16">
        <v>71</v>
      </c>
      <c r="E653" s="16">
        <v>4034.0000000000018</v>
      </c>
      <c r="F653" s="16">
        <v>480.00000000000017</v>
      </c>
      <c r="G653" s="17">
        <v>1.445087722</v>
      </c>
      <c r="H653" s="18">
        <v>115.00000000000003</v>
      </c>
      <c r="I653" s="1" t="s">
        <v>19</v>
      </c>
    </row>
    <row r="654" spans="1:9" ht="15" customHeight="1" x14ac:dyDescent="0.2">
      <c r="A654" s="4" t="s">
        <v>550</v>
      </c>
      <c r="B654" s="16">
        <v>171</v>
      </c>
      <c r="C654" s="16">
        <v>1</v>
      </c>
      <c r="D654" s="16">
        <v>170</v>
      </c>
      <c r="E654" s="16">
        <v>6491</v>
      </c>
      <c r="F654" s="16">
        <v>3570.9999999999986</v>
      </c>
      <c r="G654" s="17">
        <v>2.2950877280000008</v>
      </c>
      <c r="H654" s="18">
        <v>2588.9999999999995</v>
      </c>
      <c r="I654" s="1" t="s">
        <v>19</v>
      </c>
    </row>
    <row r="655" spans="1:9" ht="15" customHeight="1" x14ac:dyDescent="0.2">
      <c r="A655" s="4" t="s">
        <v>91</v>
      </c>
      <c r="B655" s="16">
        <v>149</v>
      </c>
      <c r="C655" s="16">
        <v>7</v>
      </c>
      <c r="D655" s="16">
        <v>142</v>
      </c>
      <c r="E655" s="16">
        <v>7539.0000000000009</v>
      </c>
      <c r="F655" s="16">
        <v>926.99999999999966</v>
      </c>
      <c r="G655" s="17">
        <v>2.6775438659999979</v>
      </c>
      <c r="H655" s="18">
        <v>474.00000000000017</v>
      </c>
      <c r="I655" s="1" t="s">
        <v>19</v>
      </c>
    </row>
    <row r="656" spans="1:9" ht="21" customHeight="1" x14ac:dyDescent="0.2">
      <c r="A656" s="4" t="s">
        <v>551</v>
      </c>
      <c r="B656" s="13">
        <f>SUM(B657:B661)</f>
        <v>775</v>
      </c>
      <c r="C656" s="13">
        <f t="shared" ref="C656:H656" si="91">SUM(C657:C661)</f>
        <v>10</v>
      </c>
      <c r="D656" s="13">
        <f t="shared" si="91"/>
        <v>765</v>
      </c>
      <c r="E656" s="13">
        <f t="shared" si="91"/>
        <v>46585.000000000007</v>
      </c>
      <c r="F656" s="13">
        <f t="shared" si="91"/>
        <v>26327.999999999985</v>
      </c>
      <c r="G656" s="14">
        <f t="shared" si="91"/>
        <v>22.397894770000001</v>
      </c>
      <c r="H656" s="15">
        <f t="shared" si="91"/>
        <v>4537.333333333333</v>
      </c>
      <c r="I656" s="1" t="s">
        <v>19</v>
      </c>
    </row>
    <row r="657" spans="1:9" ht="15" customHeight="1" x14ac:dyDescent="0.2">
      <c r="A657" s="4" t="s">
        <v>552</v>
      </c>
      <c r="B657" s="16">
        <v>39</v>
      </c>
      <c r="C657" s="16" t="s">
        <v>16</v>
      </c>
      <c r="D657" s="16">
        <v>39</v>
      </c>
      <c r="E657" s="16">
        <v>4167</v>
      </c>
      <c r="F657" s="16">
        <v>1612</v>
      </c>
      <c r="G657" s="17">
        <v>1.484912282</v>
      </c>
      <c r="H657" s="18">
        <v>99.000000000000014</v>
      </c>
      <c r="I657" s="1" t="s">
        <v>19</v>
      </c>
    </row>
    <row r="658" spans="1:9" ht="15" customHeight="1" x14ac:dyDescent="0.2">
      <c r="A658" s="4" t="s">
        <v>553</v>
      </c>
      <c r="B658" s="16">
        <v>304</v>
      </c>
      <c r="C658" s="16">
        <v>3</v>
      </c>
      <c r="D658" s="16">
        <v>301</v>
      </c>
      <c r="E658" s="16">
        <v>12153.000000000002</v>
      </c>
      <c r="F658" s="16">
        <v>3807.0000000000014</v>
      </c>
      <c r="G658" s="17">
        <v>7.2138596649999993</v>
      </c>
      <c r="H658" s="18">
        <v>612.0000000000008</v>
      </c>
      <c r="I658" s="1" t="s">
        <v>19</v>
      </c>
    </row>
    <row r="659" spans="1:9" ht="15" customHeight="1" x14ac:dyDescent="0.2">
      <c r="A659" s="4" t="s">
        <v>554</v>
      </c>
      <c r="B659" s="16">
        <v>28</v>
      </c>
      <c r="C659" s="16" t="s">
        <v>16</v>
      </c>
      <c r="D659" s="16">
        <v>28</v>
      </c>
      <c r="E659" s="16">
        <v>2324.0000000000005</v>
      </c>
      <c r="F659" s="16">
        <v>717</v>
      </c>
      <c r="G659" s="17">
        <v>0.80912280800000014</v>
      </c>
      <c r="H659" s="18">
        <v>543.00000000000011</v>
      </c>
      <c r="I659" s="1" t="s">
        <v>19</v>
      </c>
    </row>
    <row r="660" spans="1:9" ht="15" customHeight="1" x14ac:dyDescent="0.2">
      <c r="A660" s="4" t="s">
        <v>555</v>
      </c>
      <c r="B660" s="16">
        <v>87</v>
      </c>
      <c r="C660" s="16">
        <v>2</v>
      </c>
      <c r="D660" s="16">
        <v>85</v>
      </c>
      <c r="E660" s="16">
        <v>5532.0000000000009</v>
      </c>
      <c r="F660" s="16">
        <v>2118.9999999999995</v>
      </c>
      <c r="G660" s="17">
        <v>2.23912281</v>
      </c>
      <c r="H660" s="18">
        <v>670.33333333333326</v>
      </c>
      <c r="I660" s="1" t="s">
        <v>19</v>
      </c>
    </row>
    <row r="661" spans="1:9" ht="15" customHeight="1" x14ac:dyDescent="0.2">
      <c r="A661" s="4" t="s">
        <v>556</v>
      </c>
      <c r="B661" s="16">
        <v>317</v>
      </c>
      <c r="C661" s="16">
        <v>5</v>
      </c>
      <c r="D661" s="16">
        <v>312</v>
      </c>
      <c r="E661" s="16">
        <v>22409.000000000004</v>
      </c>
      <c r="F661" s="16">
        <v>18072.999999999985</v>
      </c>
      <c r="G661" s="17">
        <v>10.650877205000002</v>
      </c>
      <c r="H661" s="18">
        <v>2612.9999999999991</v>
      </c>
      <c r="I661" s="1" t="s">
        <v>19</v>
      </c>
    </row>
    <row r="662" spans="1:9" ht="21" customHeight="1" x14ac:dyDescent="0.2">
      <c r="A662" s="4" t="s">
        <v>638</v>
      </c>
      <c r="B662" s="13">
        <f>SUM(B663:B667)</f>
        <v>601</v>
      </c>
      <c r="C662" s="13">
        <f t="shared" ref="C662:H662" si="92">SUM(C663:C667)</f>
        <v>13</v>
      </c>
      <c r="D662" s="13">
        <f t="shared" si="92"/>
        <v>588</v>
      </c>
      <c r="E662" s="13">
        <f t="shared" si="92"/>
        <v>33874.000000000007</v>
      </c>
      <c r="F662" s="13">
        <f t="shared" si="92"/>
        <v>15619</v>
      </c>
      <c r="G662" s="14">
        <f t="shared" si="92"/>
        <v>12.197017561999999</v>
      </c>
      <c r="H662" s="15">
        <f t="shared" si="92"/>
        <v>5426</v>
      </c>
      <c r="I662" s="1" t="s">
        <v>19</v>
      </c>
    </row>
    <row r="663" spans="1:9" ht="15" customHeight="1" x14ac:dyDescent="0.2">
      <c r="A663" s="4" t="s">
        <v>563</v>
      </c>
      <c r="B663" s="16">
        <v>41</v>
      </c>
      <c r="C663" s="16">
        <v>1</v>
      </c>
      <c r="D663" s="16">
        <v>40</v>
      </c>
      <c r="E663" s="16">
        <v>1977</v>
      </c>
      <c r="F663" s="16">
        <v>783.99999999999977</v>
      </c>
      <c r="G663" s="17">
        <v>0.70421053</v>
      </c>
      <c r="H663" s="18">
        <v>634.66666666666663</v>
      </c>
      <c r="I663" s="1" t="s">
        <v>19</v>
      </c>
    </row>
    <row r="664" spans="1:9" ht="15" customHeight="1" x14ac:dyDescent="0.2">
      <c r="A664" s="4" t="s">
        <v>562</v>
      </c>
      <c r="B664" s="16">
        <v>139</v>
      </c>
      <c r="C664" s="16">
        <v>4</v>
      </c>
      <c r="D664" s="16">
        <v>135</v>
      </c>
      <c r="E664" s="16">
        <v>13368.000000000004</v>
      </c>
      <c r="F664" s="16">
        <v>3389</v>
      </c>
      <c r="G664" s="17">
        <v>4.8521052669999998</v>
      </c>
      <c r="H664" s="18">
        <v>1025.3333333333337</v>
      </c>
      <c r="I664" s="1" t="s">
        <v>19</v>
      </c>
    </row>
    <row r="665" spans="1:9" ht="15" customHeight="1" x14ac:dyDescent="0.2">
      <c r="A665" s="4" t="s">
        <v>561</v>
      </c>
      <c r="B665" s="16">
        <v>50</v>
      </c>
      <c r="C665" s="16" t="s">
        <v>16</v>
      </c>
      <c r="D665" s="16">
        <v>50</v>
      </c>
      <c r="E665" s="16">
        <v>1427.0000000000002</v>
      </c>
      <c r="F665" s="16">
        <v>617.99999999999989</v>
      </c>
      <c r="G665" s="17">
        <v>0.47824561500000001</v>
      </c>
      <c r="H665" s="18">
        <v>135.99999999999997</v>
      </c>
      <c r="I665" s="1" t="s">
        <v>19</v>
      </c>
    </row>
    <row r="666" spans="1:9" ht="15" customHeight="1" x14ac:dyDescent="0.2">
      <c r="A666" s="4" t="s">
        <v>560</v>
      </c>
      <c r="B666" s="16">
        <v>156</v>
      </c>
      <c r="C666" s="16">
        <v>5</v>
      </c>
      <c r="D666" s="16">
        <v>151</v>
      </c>
      <c r="E666" s="16">
        <v>3682.0000000000005</v>
      </c>
      <c r="F666" s="16">
        <v>2368.9999999999986</v>
      </c>
      <c r="G666" s="17">
        <v>1.3031578990000006</v>
      </c>
      <c r="H666" s="18">
        <v>3098.9999999999995</v>
      </c>
      <c r="I666" s="1" t="s">
        <v>19</v>
      </c>
    </row>
    <row r="667" spans="1:9" ht="15" customHeight="1" x14ac:dyDescent="0.2">
      <c r="A667" s="5" t="s">
        <v>559</v>
      </c>
      <c r="B667" s="25">
        <v>215</v>
      </c>
      <c r="C667" s="25">
        <v>3</v>
      </c>
      <c r="D667" s="25">
        <v>212</v>
      </c>
      <c r="E667" s="25">
        <v>13420.000000000002</v>
      </c>
      <c r="F667" s="25">
        <v>8459.0000000000018</v>
      </c>
      <c r="G667" s="26">
        <v>4.8592982510000002</v>
      </c>
      <c r="H667" s="27">
        <v>531.00000000000034</v>
      </c>
      <c r="I667" s="1" t="s">
        <v>19</v>
      </c>
    </row>
    <row r="668" spans="1:9" s="12" customFormat="1" ht="18" customHeight="1" x14ac:dyDescent="0.2">
      <c r="A668" s="36" t="s">
        <v>635</v>
      </c>
      <c r="B668" s="36"/>
      <c r="C668" s="36"/>
      <c r="D668" s="36"/>
      <c r="E668" s="36"/>
      <c r="F668" s="36"/>
      <c r="G668" s="36"/>
      <c r="H668" s="36"/>
      <c r="I668" s="11"/>
    </row>
    <row r="669" spans="1:9" ht="18" customHeight="1" x14ac:dyDescent="0.2">
      <c r="A669" s="6" t="s">
        <v>558</v>
      </c>
      <c r="B669" s="7"/>
      <c r="C669"/>
      <c r="D669" s="7"/>
      <c r="E669" s="7"/>
      <c r="F669" s="7"/>
      <c r="G669" s="8"/>
      <c r="H669" s="9"/>
      <c r="I669" s="3"/>
    </row>
    <row r="670" spans="1:9" s="29" customFormat="1" ht="24.75" customHeight="1" x14ac:dyDescent="0.2">
      <c r="A670" s="30" t="s">
        <v>639</v>
      </c>
      <c r="B670" s="30"/>
      <c r="C670" s="30"/>
      <c r="D670" s="30"/>
      <c r="E670" s="30"/>
      <c r="F670" s="30"/>
      <c r="G670" s="30"/>
      <c r="H670" s="30"/>
      <c r="I670" s="28"/>
    </row>
  </sheetData>
  <mergeCells count="8">
    <mergeCell ref="A670:H670"/>
    <mergeCell ref="A1:H1"/>
    <mergeCell ref="B2:D2"/>
    <mergeCell ref="A2:A3"/>
    <mergeCell ref="E2:F2"/>
    <mergeCell ref="G2:G3"/>
    <mergeCell ref="H2:H3"/>
    <mergeCell ref="A668:H668"/>
  </mergeCells>
  <printOptions horizontalCentered="1"/>
  <pageMargins left="0.7480314960629921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  <rowBreaks count="1" manualBreakCount="1">
    <brk id="62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17</vt:lpstr>
      <vt:lpstr>'Cuadro 17'!Área_de_impresión</vt:lpstr>
      <vt:lpstr>'Cuadro 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2025-07-07T18:04:07Z</cp:lastPrinted>
  <dcterms:created xsi:type="dcterms:W3CDTF">2025-06-11T13:55:03Z</dcterms:created>
  <dcterms:modified xsi:type="dcterms:W3CDTF">2025-07-09T19:29:20Z</dcterms:modified>
</cp:coreProperties>
</file>